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доходы" sheetId="1" r:id="rId1"/>
    <sheet name="расходы" sheetId="2" r:id="rId2"/>
    <sheet name="источники финансирования" sheetId="3" r:id="rId3"/>
  </sheets>
  <definedNames>
    <definedName name="_xlnm.Print_Area" localSheetId="0">'доходы'!$A$1:$G$48</definedName>
    <definedName name="_xlnm.Print_Area" localSheetId="2">'источники финансирования'!$A$1:$F$34</definedName>
    <definedName name="_xlnm.Print_Area" localSheetId="1">'расходы'!$A$1:$F$135</definedName>
  </definedNames>
  <calcPr fullCalcOnLoad="1"/>
</workbook>
</file>

<file path=xl/sharedStrings.xml><?xml version="1.0" encoding="utf-8"?>
<sst xmlns="http://schemas.openxmlformats.org/spreadsheetml/2006/main" count="401" uniqueCount="247">
  <si>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</si>
  <si>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</si>
  <si>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</si>
  <si>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</si>
  <si>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</si>
  <si>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</si>
  <si>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</si>
  <si>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</si>
  <si>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</si>
  <si>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</si>
  <si>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</si>
  <si>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</si>
  <si>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</si>
  <si>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</si>
  <si>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</si>
  <si>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</si>
  <si>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</si>
  <si>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</si>
  <si>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</si>
  <si>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</si>
  <si>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</si>
  <si>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</si>
  <si>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</si>
  <si>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</si>
  <si>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</si>
  <si>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</si>
  <si>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</si>
  <si>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</si>
  <si>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</si>
  <si>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</si>
  <si>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</si>
  <si>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</si>
  <si>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</si>
  <si>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</si>
  <si>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</si>
  <si>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</si>
  <si>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</si>
  <si>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</si>
  <si>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</si>
  <si>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</si>
  <si>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</si>
  <si>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</si>
  <si>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</si>
  <si>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</si>
  <si>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</si>
  <si>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</si>
  <si>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</si>
  <si>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</si>
  <si>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</si>
  <si>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</si>
  <si>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</si>
  <si>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</si>
  <si>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</si>
  <si>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</si>
  <si>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</si>
  <si>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</si>
  <si>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</si>
  <si>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</si>
  <si>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</si>
  <si>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</si>
  <si>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</si>
  <si>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79556835</t>
  </si>
  <si>
    <t>657</t>
  </si>
  <si>
    <t>71119000014</t>
  </si>
  <si>
    <t>Департамент финансов администрации Нижневартовского района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</si>
  <si>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</si>
  <si>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</si>
  <si>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</si>
  <si>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</si>
  <si>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</si>
  <si>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</si>
  <si>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</si>
  <si>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</si>
  <si>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Прочие расходы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</si>
  <si>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</si>
  <si>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</si>
  <si>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</si>
  <si>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</si>
  <si>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</si>
  <si>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государственным и муниципальным организациям</t>
  </si>
  <si>
    <t>Пенсии, пособия, выплачиваемые организациями сектора государственного управления</t>
  </si>
  <si>
    <t>6570105020110000510</t>
  </si>
  <si>
    <t>65701050201100000610</t>
  </si>
  <si>
    <t>0</t>
  </si>
  <si>
    <t>Е.Э.Звезда</t>
  </si>
  <si>
    <t>F15-E8</t>
  </si>
  <si>
    <t>E15-D8</t>
  </si>
  <si>
    <t>E22-E19 (со знаком -)</t>
  </si>
  <si>
    <t>657 0113 5200000590 244 221</t>
  </si>
  <si>
    <t>657 0502 7010089020 540 251</t>
  </si>
  <si>
    <t>657 0801 5300089050 540 251</t>
  </si>
  <si>
    <t>657 0801 7000089050 540 251</t>
  </si>
  <si>
    <t>657 1101 5400000590 244 310</t>
  </si>
  <si>
    <t>657 0102 5000002030 121 211</t>
  </si>
  <si>
    <t>657 0102 5000002030 129 213</t>
  </si>
  <si>
    <t>657 0102 5000002040 121 211</t>
  </si>
  <si>
    <t>657 0102 5000002040 129 211</t>
  </si>
  <si>
    <t>657 0103 5000002040 122 212</t>
  </si>
  <si>
    <t>657 0103 5000002040 244 226</t>
  </si>
  <si>
    <t>657 0104 5000002040 121 211</t>
  </si>
  <si>
    <t>657 0104 5000002040 122 212</t>
  </si>
  <si>
    <t>657 0104 5000002040 244 226</t>
  </si>
  <si>
    <t>657 0104 5000089240 540 251</t>
  </si>
  <si>
    <t>657 0111 5100020610 870 290</t>
  </si>
  <si>
    <t>657 0113 5000002400 122 212</t>
  </si>
  <si>
    <t>657 0113 5000002400 244 222</t>
  </si>
  <si>
    <t>657 0113 5000002400 244 226</t>
  </si>
  <si>
    <t>657 0113 5000002400 244 310</t>
  </si>
  <si>
    <t>657 0113 5000002400 852 290</t>
  </si>
  <si>
    <t>657 0113 5000002400 851 290</t>
  </si>
  <si>
    <t>657 0113 5200000590 111 211</t>
  </si>
  <si>
    <t>657 0113 5200000590 119 213</t>
  </si>
  <si>
    <t>657 0113 5200000590 112 212</t>
  </si>
  <si>
    <t>657 0113 5200000590 242 221</t>
  </si>
  <si>
    <t>657 0113 5200000590 244 223</t>
  </si>
  <si>
    <t>657 0113 5200000590 244 225</t>
  </si>
  <si>
    <t>657 0113 5200000590 244 226</t>
  </si>
  <si>
    <t>657 0113 5200000590 244 310</t>
  </si>
  <si>
    <t>657 0113 5200000590 244 340</t>
  </si>
  <si>
    <t>657 0113 5200000590 851 290 </t>
  </si>
  <si>
    <t>657 0113 5700099990 244 226 </t>
  </si>
  <si>
    <t>657 0203 5000051180 121 211 </t>
  </si>
  <si>
    <t>657 0203 5000051180 129 213 </t>
  </si>
  <si>
    <t>657 0203 5000051180 122 212 </t>
  </si>
  <si>
    <t>657 0203 5000051180 244 222 </t>
  </si>
  <si>
    <t>657 0203 5000051180 244 340 </t>
  </si>
  <si>
    <t>657 0304 50000D9300 244 310</t>
  </si>
  <si>
    <t>657 0309 4200199990 244 226</t>
  </si>
  <si>
    <t>657 0309 5500099990 244 222</t>
  </si>
  <si>
    <t>657 0309 5500099990 244 223</t>
  </si>
  <si>
    <t>657 0309 5500099990 244 225</t>
  </si>
  <si>
    <t>657 0309 5500099990 244 226</t>
  </si>
  <si>
    <t>657 0309 5500099990 244 340</t>
  </si>
  <si>
    <t>657 0314 4100182300 244 226</t>
  </si>
  <si>
    <t>657 0401 5210285060 111 211</t>
  </si>
  <si>
    <t>657 0401 5210285060 119 213</t>
  </si>
  <si>
    <t>657 0401 5410285060 111 211</t>
  </si>
  <si>
    <t>657 0401 5410285060 119 213</t>
  </si>
  <si>
    <t>657 0408 4020199990 810 242</t>
  </si>
  <si>
    <t>657 0409 4010199990 244 225</t>
  </si>
  <si>
    <t>657 0410 5000002040 242 221</t>
  </si>
  <si>
    <t>657 0410 5000002040 244 226</t>
  </si>
  <si>
    <t>657 0410 5800020070 810 242</t>
  </si>
  <si>
    <t>657 0501 5900099990 810 241</t>
  </si>
  <si>
    <t>657 0501 5900099990 244 223</t>
  </si>
  <si>
    <t>657 0501 5900099990 244 225</t>
  </si>
  <si>
    <t>657 0501 5900099990 244 226</t>
  </si>
  <si>
    <t>657 0503 6000099990 244 223</t>
  </si>
  <si>
    <t>657 0503 6000099990 244 225</t>
  </si>
  <si>
    <t>657 0801 5300000590 111 211 </t>
  </si>
  <si>
    <t>657 0801 5300000590 119 213 </t>
  </si>
  <si>
    <t>657 0801 5300000590 112 212 </t>
  </si>
  <si>
    <t>657 0801 5300000590 242 221 </t>
  </si>
  <si>
    <t>657 0801 5300000590 244 223 </t>
  </si>
  <si>
    <t>657 0801 5300000590 244 225 </t>
  </si>
  <si>
    <t>657 0801 5300000590 244 226 </t>
  </si>
  <si>
    <t>657 0801 5300000590 244 290 </t>
  </si>
  <si>
    <t>657 0801 5300000590 244 310 </t>
  </si>
  <si>
    <t>657 0801 5300000590 244 340 </t>
  </si>
  <si>
    <t>657 0802 5300000590 111 211</t>
  </si>
  <si>
    <t>657 0802 5300000590 112 212</t>
  </si>
  <si>
    <t>657 0802 5300000590 244 222</t>
  </si>
  <si>
    <t>657 0802 5300000590 244 226</t>
  </si>
  <si>
    <t>657 1001 5000002040 244 226</t>
  </si>
  <si>
    <t>657 1001 5000002040 321 263</t>
  </si>
  <si>
    <t>657 1101 5400000590 111 211 </t>
  </si>
  <si>
    <t>657 1101 5400000590 119 213 </t>
  </si>
  <si>
    <t>657 1101 5400000590 112 212 </t>
  </si>
  <si>
    <t>657 1101 5400000590 244 222 </t>
  </si>
  <si>
    <t>657 1101 5400000590 244 223 </t>
  </si>
  <si>
    <t>657 1101 5400000590 244 225 </t>
  </si>
  <si>
    <t>657 1101 5400000590 244 226 </t>
  </si>
  <si>
    <t>657 1101 5400000590 244 340</t>
  </si>
  <si>
    <t>657 1101 5400000590 244 290</t>
  </si>
  <si>
    <t>657 0104 5000002040 129 213</t>
  </si>
  <si>
    <t>657 0304 50000D9300 244 226</t>
  </si>
  <si>
    <t>657 0801 5300000590 851 290</t>
  </si>
  <si>
    <t>657 0801 5300082440 111 211 </t>
  </si>
  <si>
    <t>657 0801 5300082440 119 213 </t>
  </si>
  <si>
    <t>657 0802 5300000590 119 213</t>
  </si>
  <si>
    <t>657 0113 5200000590 244 290 </t>
  </si>
  <si>
    <t>В.Г.Сигильетова</t>
  </si>
  <si>
    <t>657 0203 5000051180 244 310 </t>
  </si>
  <si>
    <t>657 0314 41001S2300 244 340</t>
  </si>
  <si>
    <t>658 0314 4100199990 244 310</t>
  </si>
  <si>
    <t>657 0314 4100199990 244 340</t>
  </si>
  <si>
    <r>
      <t xml:space="preserve">Наименование публично-правового образования  </t>
    </r>
    <r>
      <rPr>
        <b/>
        <u val="single"/>
        <sz val="8"/>
        <rFont val="Arial Cyr"/>
        <family val="0"/>
      </rPr>
      <t>Сельское поселение Ларьяк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</si>
  <si>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</si>
  <si>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</si>
  <si>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</si>
  <si>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</si>
  <si>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</si>
  <si>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</si>
  <si>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</si>
  <si>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</si>
  <si>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</si>
  <si>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</si>
  <si>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</si>
  <si>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</si>
  <si>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</si>
  <si>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</si>
  <si>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</si>
  <si>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</si>
  <si>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</si>
  <si>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</si>
  <si>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</si>
  <si>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продажи квартир, находящихся в собсвенности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</si>
  <si>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</si>
  <si>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</si>
  <si>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</si>
  <si>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</si>
  <si>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</si>
  <si>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</si>
  <si>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</si>
  <si>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прочие неналоговые доходы бюджетов поселения</t>
  </si>
  <si>
    <t>657 0103 5000002040 244 340</t>
  </si>
  <si>
    <t>658 0203 5000051180 244 226 </t>
  </si>
  <si>
    <t>Перечисление другим бюджетам</t>
  </si>
  <si>
    <t>657 0314 5500089120 540 251</t>
  </si>
  <si>
    <t>657 0314 4100182300 244 340</t>
  </si>
  <si>
    <t>прочие работы, услуги</t>
  </si>
  <si>
    <t>657 0314 4100199990 244 226</t>
  </si>
  <si>
    <t>Уплата иных налогов</t>
  </si>
  <si>
    <t>657 0405 6100099990 853 530</t>
  </si>
  <si>
    <t>657 0801 5300099990 111 211 </t>
  </si>
  <si>
    <t>657 0801 5300099990 119 213 </t>
  </si>
  <si>
    <t>657 0801 5300099990 112 212 </t>
  </si>
  <si>
    <t>657 0801 5300099990 242 221 </t>
  </si>
  <si>
    <t>657 0801 5300099990 242 226 </t>
  </si>
  <si>
    <t>657 0801 5300099990 244 222 </t>
  </si>
  <si>
    <t>657 0801 5300099990 244 223 </t>
  </si>
  <si>
    <t>657 0801 5300099990 244 225 </t>
  </si>
  <si>
    <t>657 0801 5300099990 244 226 </t>
  </si>
  <si>
    <t>657 0801 5300099990 244 310 </t>
  </si>
  <si>
    <t>657 0801 5300099990 244 340 </t>
  </si>
  <si>
    <t>657 0412 0900089090 540 251 </t>
  </si>
  <si>
    <t xml:space="preserve">                              на  01 июля 2017 г.</t>
  </si>
  <si>
    <t>01.07.2017</t>
  </si>
  <si>
    <t>657 0113 5200000590 853 290 </t>
  </si>
  <si>
    <t>657 0409 4010199990 244 340</t>
  </si>
  <si>
    <t>657 0309 5500099990 244 310</t>
  </si>
  <si>
    <t>Прочие работы, усоуги</t>
  </si>
  <si>
    <t>657 0503 6000099990 244 226</t>
  </si>
  <si>
    <t>657 0503 44001L5550 244 310</t>
  </si>
  <si>
    <t>657 0503 44001R555F 244 310</t>
  </si>
  <si>
    <t>657 0801 5300000590 853 290</t>
  </si>
  <si>
    <t>657 0801 53000S2440 111 211 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</si>
</sst>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4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0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Arial Cyr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color indexed="8"/>
      <name val="Arial Cyr"/>
      <family val="0"/>
    </font>
    <font>
      <b/>
      <u val="single"/>
      <sz val="8"/>
      <name val="Arial Cyr"/>
      <family val="0"/>
    </font>
    <font>
      <sz val="7"/>
      <color indexed="8"/>
      <name val="Arial Narrow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 style="thick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 horizontal="centerContinuous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7" fillId="24" borderId="39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/>
    </xf>
    <xf numFmtId="0" fontId="5" fillId="24" borderId="39" xfId="0" applyFont="1" applyFill="1" applyBorder="1" applyAlignment="1">
      <alignment vertical="top" wrapText="1"/>
    </xf>
    <xf numFmtId="0" fontId="7" fillId="24" borderId="39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2" fillId="0" borderId="17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32" fillId="24" borderId="41" xfId="0" applyFont="1" applyFill="1" applyBorder="1" applyAlignment="1">
      <alignment vertical="top" wrapText="1"/>
    </xf>
    <xf numFmtId="0" fontId="32" fillId="24" borderId="42" xfId="0" applyFont="1" applyFill="1" applyBorder="1" applyAlignment="1">
      <alignment vertical="top" wrapText="1"/>
    </xf>
    <xf numFmtId="49" fontId="2" fillId="0" borderId="30" xfId="0" applyNumberFormat="1" applyFont="1" applyBorder="1" applyAlignment="1">
      <alignment horizontal="left" wrapText="1"/>
    </xf>
    <xf numFmtId="2" fontId="2" fillId="0" borderId="28" xfId="0" applyNumberFormat="1" applyFont="1" applyBorder="1" applyAlignment="1">
      <alignment horizontal="center"/>
    </xf>
    <xf numFmtId="0" fontId="32" fillId="24" borderId="43" xfId="0" applyFont="1" applyFill="1" applyBorder="1" applyAlignment="1">
      <alignment vertical="top" wrapText="1"/>
    </xf>
    <xf numFmtId="49" fontId="2" fillId="0" borderId="44" xfId="0" applyNumberFormat="1" applyFont="1" applyBorder="1" applyAlignment="1">
      <alignment horizontal="left" wrapText="1"/>
    </xf>
    <xf numFmtId="2" fontId="2" fillId="0" borderId="45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" fontId="33" fillId="24" borderId="46" xfId="0" applyNumberFormat="1" applyFont="1" applyFill="1" applyBorder="1" applyAlignment="1">
      <alignment horizontal="center" vertical="top" wrapText="1"/>
    </xf>
    <xf numFmtId="4" fontId="10" fillId="0" borderId="23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33" fillId="24" borderId="46" xfId="0" applyFont="1" applyFill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" fontId="33" fillId="0" borderId="15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/>
    </xf>
    <xf numFmtId="1" fontId="33" fillId="24" borderId="46" xfId="0" applyNumberFormat="1" applyFont="1" applyFill="1" applyBorder="1" applyAlignment="1">
      <alignment horizontal="center" vertical="top" wrapText="1"/>
    </xf>
    <xf numFmtId="0" fontId="7" fillId="24" borderId="40" xfId="0" applyFont="1" applyFill="1" applyBorder="1" applyAlignment="1">
      <alignment vertical="top" wrapText="1"/>
    </xf>
    <xf numFmtId="2" fontId="3" fillId="0" borderId="37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 wrapText="1"/>
    </xf>
    <xf numFmtId="49" fontId="3" fillId="0" borderId="50" xfId="0" applyNumberFormat="1" applyFont="1" applyBorder="1" applyAlignment="1">
      <alignment horizontal="center" wrapText="1"/>
    </xf>
    <xf numFmtId="49" fontId="3" fillId="0" borderId="50" xfId="0" applyNumberFormat="1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50" xfId="0" applyFont="1" applyBorder="1" applyAlignment="1">
      <alignment horizontal="left"/>
    </xf>
    <xf numFmtId="0" fontId="9" fillId="0" borderId="50" xfId="0" applyFont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2" fillId="0" borderId="52" xfId="0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wrapText="1"/>
    </xf>
    <xf numFmtId="49" fontId="7" fillId="24" borderId="53" xfId="0" applyNumberFormat="1" applyFont="1" applyFill="1" applyBorder="1" applyAlignment="1">
      <alignment horizontal="center" vertical="top" wrapText="1"/>
    </xf>
    <xf numFmtId="49" fontId="5" fillId="24" borderId="53" xfId="0" applyNumberFormat="1" applyFont="1" applyFill="1" applyBorder="1" applyAlignment="1">
      <alignment horizontal="center" vertical="top" wrapText="1"/>
    </xf>
    <xf numFmtId="0" fontId="7" fillId="24" borderId="53" xfId="0" applyFont="1" applyFill="1" applyBorder="1" applyAlignment="1">
      <alignment horizontal="center" vertical="top" wrapText="1"/>
    </xf>
    <xf numFmtId="0" fontId="7" fillId="24" borderId="53" xfId="0" applyFont="1" applyFill="1" applyBorder="1" applyAlignment="1">
      <alignment horizontal="center" vertical="top" wrapText="1"/>
    </xf>
    <xf numFmtId="49" fontId="7" fillId="24" borderId="53" xfId="0" applyNumberFormat="1" applyFont="1" applyFill="1" applyBorder="1" applyAlignment="1">
      <alignment horizontal="center" vertical="top" wrapText="1"/>
    </xf>
    <xf numFmtId="49" fontId="7" fillId="24" borderId="54" xfId="0" applyNumberFormat="1" applyFont="1" applyFill="1" applyBorder="1" applyAlignment="1">
      <alignment horizontal="center" vertical="top" wrapText="1"/>
    </xf>
    <xf numFmtId="49" fontId="2" fillId="0" borderId="5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" fontId="8" fillId="24" borderId="19" xfId="0" applyNumberFormat="1" applyFont="1" applyFill="1" applyBorder="1" applyAlignment="1">
      <alignment horizontal="right" wrapText="1"/>
    </xf>
    <xf numFmtId="4" fontId="8" fillId="24" borderId="19" xfId="0" applyNumberFormat="1" applyFont="1" applyFill="1" applyBorder="1" applyAlignment="1">
      <alignment horizontal="right" vertical="top" wrapText="1"/>
    </xf>
    <xf numFmtId="4" fontId="6" fillId="24" borderId="19" xfId="0" applyNumberFormat="1" applyFont="1" applyFill="1" applyBorder="1" applyAlignment="1">
      <alignment horizontal="right" vertical="top" wrapText="1"/>
    </xf>
    <xf numFmtId="2" fontId="6" fillId="24" borderId="19" xfId="0" applyNumberFormat="1" applyFont="1" applyFill="1" applyBorder="1" applyAlignment="1">
      <alignment horizontal="right" vertical="top" wrapText="1"/>
    </xf>
    <xf numFmtId="4" fontId="8" fillId="0" borderId="19" xfId="0" applyNumberFormat="1" applyFont="1" applyFill="1" applyBorder="1" applyAlignment="1">
      <alignment horizontal="right" vertical="top" wrapText="1"/>
    </xf>
    <xf numFmtId="4" fontId="8" fillId="24" borderId="19" xfId="0" applyNumberFormat="1" applyFont="1" applyFill="1" applyBorder="1" applyAlignment="1">
      <alignment horizontal="right" vertical="top" wrapText="1"/>
    </xf>
    <xf numFmtId="4" fontId="8" fillId="24" borderId="31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4" fontId="9" fillId="0" borderId="50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" fontId="3" fillId="0" borderId="52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4" fontId="3" fillId="0" borderId="50" xfId="0" applyNumberFormat="1" applyFont="1" applyBorder="1" applyAlignment="1" applyProtection="1">
      <alignment horizontal="center"/>
      <protection locked="0"/>
    </xf>
    <xf numFmtId="0" fontId="4" fillId="0" borderId="56" xfId="0" applyFont="1" applyBorder="1" applyAlignment="1">
      <alignment horizontal="left" wrapText="1"/>
    </xf>
    <xf numFmtId="49" fontId="4" fillId="0" borderId="57" xfId="0" applyNumberFormat="1" applyFont="1" applyBorder="1" applyAlignment="1">
      <alignment horizontal="center" wrapText="1"/>
    </xf>
    <xf numFmtId="4" fontId="30" fillId="0" borderId="15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/>
    </xf>
    <xf numFmtId="4" fontId="3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right"/>
    </xf>
    <xf numFmtId="4" fontId="2" fillId="0" borderId="17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59" xfId="0" applyNumberFormat="1" applyFont="1" applyBorder="1" applyAlignment="1">
      <alignment horizontal="center"/>
    </xf>
    <xf numFmtId="4" fontId="4" fillId="0" borderId="6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 wrapText="1"/>
    </xf>
    <xf numFmtId="49" fontId="4" fillId="0" borderId="59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100" zoomScalePageLayoutView="0" workbookViewId="0" topLeftCell="A36091">
      <selection activeCell="E53" sqref="E53"/>
    </sheetView>
  </sheetViews>
  <sheetFormatPr defaultColWidth="9.00390625" defaultRowHeight="12.75"/>
  <cols>
    <col min="1" max="1" width="29.625" style="3" customWidth="1"/>
    <col min="2" max="2" width="5.125" style="3" customWidth="1"/>
    <col min="3" max="3" width="23.625" style="3" customWidth="1"/>
    <col min="4" max="4" width="1.625" style="3" hidden="1" customWidth="1"/>
    <col min="5" max="5" width="19.00390625" style="5" customWidth="1"/>
    <col min="6" max="6" width="15.00390625" style="5" customWidth="1"/>
    <col min="7" max="7" width="15.00390625" style="0" customWidth="1"/>
    <col min="8" max="8" width="22.375" style="0" bestFit="1" customWidth="1"/>
  </cols>
  <sheetData>
    <row r="1" spans="1:7" ht="15.75" customHeight="1" thickBot="1">
      <c r="A1" s="154" t="s">
        <v>42</v>
      </c>
      <c r="B1" s="154"/>
      <c r="C1" s="154"/>
      <c r="D1" s="154"/>
      <c r="E1" s="154"/>
      <c r="F1" s="155"/>
      <c r="G1" s="2" t="s">
        <v>0</v>
      </c>
    </row>
    <row r="2" spans="2:7" ht="13.5" customHeight="1">
      <c r="B2" s="4"/>
      <c r="F2" s="60" t="s">
        <v>58</v>
      </c>
      <c r="G2" s="6" t="s">
        <v>41</v>
      </c>
    </row>
    <row r="3" spans="1:7" ht="12.75" customHeight="1">
      <c r="A3" s="160" t="s">
        <v>236</v>
      </c>
      <c r="B3" s="160"/>
      <c r="C3" s="160"/>
      <c r="D3" s="160"/>
      <c r="E3" s="160"/>
      <c r="F3" s="61" t="s">
        <v>1</v>
      </c>
      <c r="G3" s="8" t="s">
        <v>237</v>
      </c>
    </row>
    <row r="4" spans="1:7" ht="12.75" customHeight="1">
      <c r="A4" s="7"/>
      <c r="B4" s="7"/>
      <c r="C4" s="7"/>
      <c r="D4" s="7"/>
      <c r="E4" s="7"/>
      <c r="F4" s="41" t="s">
        <v>2</v>
      </c>
      <c r="G4" s="8" t="s">
        <v>61</v>
      </c>
    </row>
    <row r="5" spans="1:7" ht="15.75" customHeight="1">
      <c r="A5" s="4" t="s">
        <v>39</v>
      </c>
      <c r="B5" s="62" t="s">
        <v>64</v>
      </c>
      <c r="C5" s="62"/>
      <c r="D5" s="62"/>
      <c r="E5" s="63"/>
      <c r="F5" s="41" t="s">
        <v>38</v>
      </c>
      <c r="G5" s="10" t="s">
        <v>62</v>
      </c>
    </row>
    <row r="6" spans="1:7" ht="15.75" customHeight="1">
      <c r="A6" s="169" t="s">
        <v>186</v>
      </c>
      <c r="B6" s="169"/>
      <c r="C6" s="169"/>
      <c r="D6" s="170"/>
      <c r="E6" s="170"/>
      <c r="F6" s="41" t="s">
        <v>3</v>
      </c>
      <c r="G6" s="10" t="s">
        <v>63</v>
      </c>
    </row>
    <row r="7" spans="1:7" ht="13.5" customHeight="1">
      <c r="A7" s="11" t="s">
        <v>43</v>
      </c>
      <c r="B7" s="4"/>
      <c r="C7" s="4"/>
      <c r="D7" s="4"/>
      <c r="E7" s="9"/>
      <c r="F7" s="41"/>
      <c r="G7" s="12"/>
    </row>
    <row r="8" spans="1:7" ht="13.5" customHeight="1" thickBot="1">
      <c r="A8" s="4" t="s">
        <v>4</v>
      </c>
      <c r="B8" s="4"/>
      <c r="C8" s="4"/>
      <c r="D8" s="4"/>
      <c r="E8" s="9"/>
      <c r="F8" s="41"/>
      <c r="G8" s="13" t="s">
        <v>5</v>
      </c>
    </row>
    <row r="9" spans="1:7" ht="13.5" customHeight="1">
      <c r="A9" s="156" t="s">
        <v>47</v>
      </c>
      <c r="B9" s="156"/>
      <c r="C9" s="156"/>
      <c r="D9" s="156"/>
      <c r="E9" s="156"/>
      <c r="F9" s="156"/>
      <c r="G9" s="156"/>
    </row>
    <row r="10" spans="1:7" ht="5.25" customHeight="1">
      <c r="A10" s="14"/>
      <c r="B10" s="14"/>
      <c r="C10" s="15"/>
      <c r="D10" s="15"/>
      <c r="E10" s="16"/>
      <c r="F10" s="16"/>
      <c r="G10" s="17"/>
    </row>
    <row r="11" spans="1:7" ht="13.5" customHeight="1">
      <c r="A11" s="18"/>
      <c r="B11" s="19" t="s">
        <v>6</v>
      </c>
      <c r="C11" s="161" t="s">
        <v>40</v>
      </c>
      <c r="D11" s="162"/>
      <c r="E11" s="157" t="s">
        <v>44</v>
      </c>
      <c r="F11" s="21"/>
      <c r="G11" s="22" t="s">
        <v>7</v>
      </c>
    </row>
    <row r="12" spans="1:7" ht="9.75" customHeight="1">
      <c r="A12" s="19" t="s">
        <v>8</v>
      </c>
      <c r="B12" s="19" t="s">
        <v>9</v>
      </c>
      <c r="C12" s="163"/>
      <c r="D12" s="164"/>
      <c r="E12" s="158"/>
      <c r="F12" s="20" t="s">
        <v>10</v>
      </c>
      <c r="G12" s="23" t="s">
        <v>11</v>
      </c>
    </row>
    <row r="13" spans="1:7" ht="9.75" customHeight="1">
      <c r="A13" s="18"/>
      <c r="B13" s="19" t="s">
        <v>12</v>
      </c>
      <c r="C13" s="165"/>
      <c r="D13" s="166"/>
      <c r="E13" s="159"/>
      <c r="F13" s="20"/>
      <c r="G13" s="23"/>
    </row>
    <row r="14" spans="1:7" ht="9.75" customHeight="1" thickBot="1">
      <c r="A14" s="24">
        <v>1</v>
      </c>
      <c r="B14" s="25">
        <v>2</v>
      </c>
      <c r="C14" s="167">
        <v>3</v>
      </c>
      <c r="D14" s="168"/>
      <c r="E14" s="26" t="s">
        <v>13</v>
      </c>
      <c r="F14" s="26" t="s">
        <v>14</v>
      </c>
      <c r="G14" s="27" t="s">
        <v>15</v>
      </c>
    </row>
    <row r="15" spans="1:7" ht="15" customHeight="1">
      <c r="A15" s="136" t="s">
        <v>45</v>
      </c>
      <c r="B15" s="137" t="s">
        <v>16</v>
      </c>
      <c r="C15" s="151" t="s">
        <v>17</v>
      </c>
      <c r="D15" s="152"/>
      <c r="E15" s="138">
        <f>SUM(E17:E48)</f>
        <v>102214849.81</v>
      </c>
      <c r="F15" s="138">
        <f>SUM(F17:F48)</f>
        <v>54185065.449999996</v>
      </c>
      <c r="G15" s="138">
        <f>SUM(G17:G48)</f>
        <v>48029784.36000001</v>
      </c>
    </row>
    <row r="16" spans="1:7" ht="15" customHeight="1">
      <c r="A16" s="140" t="s">
        <v>18</v>
      </c>
      <c r="B16" s="141"/>
      <c r="C16" s="153"/>
      <c r="D16" s="153"/>
      <c r="E16" s="142"/>
      <c r="F16" s="142"/>
      <c r="G16" s="142"/>
    </row>
    <row r="17" spans="1:8" ht="68.25" thickBot="1">
      <c r="A17" s="83" t="s">
        <v>187</v>
      </c>
      <c r="B17" s="51"/>
      <c r="C17" s="100">
        <v>1.001030223001E+19</v>
      </c>
      <c r="D17" s="90"/>
      <c r="E17" s="139">
        <v>1040000</v>
      </c>
      <c r="F17" s="91">
        <v>480956.94</v>
      </c>
      <c r="G17" s="67">
        <f>E17-F17</f>
        <v>559043.06</v>
      </c>
      <c r="H17" s="79"/>
    </row>
    <row r="18" spans="1:7" ht="79.5" thickBot="1">
      <c r="A18" s="83" t="s">
        <v>188</v>
      </c>
      <c r="B18" s="33"/>
      <c r="C18" s="100">
        <v>1.001030224001E+19</v>
      </c>
      <c r="D18" s="90"/>
      <c r="E18" s="92">
        <v>17000</v>
      </c>
      <c r="F18" s="91">
        <v>5227.37</v>
      </c>
      <c r="G18" s="67">
        <f>E18-F18</f>
        <v>11772.630000000001</v>
      </c>
    </row>
    <row r="19" spans="1:7" ht="68.25" thickBot="1">
      <c r="A19" s="83" t="s">
        <v>189</v>
      </c>
      <c r="B19" s="33"/>
      <c r="C19" s="100">
        <v>1.001030225001E+19</v>
      </c>
      <c r="D19" s="90"/>
      <c r="E19" s="92">
        <v>2165000</v>
      </c>
      <c r="F19" s="91">
        <v>829244.29</v>
      </c>
      <c r="G19" s="67">
        <f aca="true" t="shared" si="0" ref="G19:G48">E19-F19</f>
        <v>1335755.71</v>
      </c>
    </row>
    <row r="20" spans="1:7" ht="68.25" thickBot="1">
      <c r="A20" s="83" t="s">
        <v>190</v>
      </c>
      <c r="B20" s="33"/>
      <c r="C20" s="100">
        <v>1.001030226001E+19</v>
      </c>
      <c r="D20" s="90"/>
      <c r="E20" s="92" t="s">
        <v>83</v>
      </c>
      <c r="F20" s="91">
        <v>-97554.45</v>
      </c>
      <c r="G20" s="67">
        <f t="shared" si="0"/>
        <v>97554.45</v>
      </c>
    </row>
    <row r="21" spans="1:7" ht="102" thickBot="1">
      <c r="A21" s="83" t="s">
        <v>191</v>
      </c>
      <c r="B21" s="35"/>
      <c r="C21" s="100">
        <v>1.8210102010011E+19</v>
      </c>
      <c r="D21" s="90"/>
      <c r="E21" s="92">
        <v>2889000</v>
      </c>
      <c r="F21" s="91">
        <v>1449531.2</v>
      </c>
      <c r="G21" s="67">
        <f t="shared" si="0"/>
        <v>1439468.8</v>
      </c>
    </row>
    <row r="22" spans="1:7" ht="79.5" thickBot="1">
      <c r="A22" s="83" t="s">
        <v>192</v>
      </c>
      <c r="B22" s="35"/>
      <c r="C22" s="100">
        <v>1.82101020100121E+19</v>
      </c>
      <c r="D22" s="93"/>
      <c r="E22" s="97">
        <v>0</v>
      </c>
      <c r="F22" s="94">
        <v>3248.91</v>
      </c>
      <c r="G22" s="67">
        <f t="shared" si="0"/>
        <v>-3248.91</v>
      </c>
    </row>
    <row r="23" spans="1:7" ht="90.75" thickBot="1">
      <c r="A23" s="83" t="s">
        <v>193</v>
      </c>
      <c r="B23" s="35"/>
      <c r="C23" s="100">
        <v>1.8210102010013E+19</v>
      </c>
      <c r="D23" s="93"/>
      <c r="E23" s="97">
        <v>0</v>
      </c>
      <c r="F23" s="91">
        <v>7161.02</v>
      </c>
      <c r="G23" s="67">
        <f>E23-F23</f>
        <v>-7161.02</v>
      </c>
    </row>
    <row r="24" spans="1:7" ht="90.75" thickBot="1">
      <c r="A24" s="83" t="s">
        <v>193</v>
      </c>
      <c r="B24" s="35"/>
      <c r="C24" s="100">
        <v>1.821010202001E+19</v>
      </c>
      <c r="D24" s="93"/>
      <c r="E24" s="97">
        <v>1000</v>
      </c>
      <c r="F24" s="91">
        <v>624.2</v>
      </c>
      <c r="G24" s="67">
        <f>E24-F24</f>
        <v>375.79999999999995</v>
      </c>
    </row>
    <row r="25" spans="1:7" ht="68.25" thickBot="1">
      <c r="A25" s="83" t="s">
        <v>194</v>
      </c>
      <c r="B25" s="35"/>
      <c r="C25" s="100">
        <v>1.8210102030011E+19</v>
      </c>
      <c r="D25" s="93"/>
      <c r="E25" s="97">
        <v>10000</v>
      </c>
      <c r="F25" s="91">
        <v>5407.2</v>
      </c>
      <c r="G25" s="67">
        <f t="shared" si="0"/>
        <v>4592.8</v>
      </c>
    </row>
    <row r="26" spans="1:7" ht="45.75" thickBot="1">
      <c r="A26" s="83" t="s">
        <v>195</v>
      </c>
      <c r="B26" s="35"/>
      <c r="C26" s="100">
        <v>1.8210102030013E+18</v>
      </c>
      <c r="D26" s="93"/>
      <c r="E26" s="97" t="s">
        <v>83</v>
      </c>
      <c r="F26" s="94">
        <v>-50</v>
      </c>
      <c r="G26" s="67">
        <f>E26-F26</f>
        <v>50</v>
      </c>
    </row>
    <row r="27" spans="1:7" ht="45.75" thickBot="1">
      <c r="A27" s="83" t="s">
        <v>195</v>
      </c>
      <c r="B27" s="35"/>
      <c r="C27" s="100">
        <v>1.82101020300121E+19</v>
      </c>
      <c r="D27" s="93"/>
      <c r="E27" s="97" t="s">
        <v>83</v>
      </c>
      <c r="F27" s="94">
        <v>3.48</v>
      </c>
      <c r="G27" s="67">
        <f t="shared" si="0"/>
        <v>-3.48</v>
      </c>
    </row>
    <row r="28" spans="1:7" ht="68.25" thickBot="1">
      <c r="A28" s="83" t="s">
        <v>196</v>
      </c>
      <c r="B28" s="35"/>
      <c r="C28" s="100">
        <v>1.8210601030101E+19</v>
      </c>
      <c r="D28" s="93"/>
      <c r="E28" s="97">
        <v>190000</v>
      </c>
      <c r="F28" s="91">
        <v>44242.38</v>
      </c>
      <c r="G28" s="67">
        <f>E28-F28</f>
        <v>145757.62</v>
      </c>
    </row>
    <row r="29" spans="1:7" ht="45.75" thickBot="1">
      <c r="A29" s="83" t="s">
        <v>197</v>
      </c>
      <c r="B29" s="35"/>
      <c r="C29" s="100">
        <v>1.82106010301021E+19</v>
      </c>
      <c r="D29" s="93"/>
      <c r="E29" s="97">
        <v>0</v>
      </c>
      <c r="F29" s="91">
        <v>14034.16</v>
      </c>
      <c r="G29" s="67">
        <f>E29-F29</f>
        <v>-14034.16</v>
      </c>
    </row>
    <row r="30" spans="1:7" ht="57" thickBot="1">
      <c r="A30" s="83" t="s">
        <v>198</v>
      </c>
      <c r="B30" s="35"/>
      <c r="C30" s="100">
        <v>1.8210606033101E+19</v>
      </c>
      <c r="D30" s="93"/>
      <c r="E30" s="97">
        <v>5000</v>
      </c>
      <c r="F30" s="91">
        <v>20716.92</v>
      </c>
      <c r="G30" s="67">
        <f t="shared" si="0"/>
        <v>-15716.919999999998</v>
      </c>
    </row>
    <row r="31" spans="1:7" ht="45.75" thickBot="1">
      <c r="A31" s="83" t="s">
        <v>199</v>
      </c>
      <c r="B31" s="35"/>
      <c r="C31" s="100">
        <v>1.82106060331021E+19</v>
      </c>
      <c r="D31" s="93"/>
      <c r="E31" s="97" t="s">
        <v>83</v>
      </c>
      <c r="F31" s="94">
        <v>8.34</v>
      </c>
      <c r="G31" s="67">
        <f t="shared" si="0"/>
        <v>-8.34</v>
      </c>
    </row>
    <row r="32" spans="1:7" ht="57" thickBot="1">
      <c r="A32" s="83" t="s">
        <v>200</v>
      </c>
      <c r="B32" s="35"/>
      <c r="C32" s="100">
        <v>1.8210606033103E+19</v>
      </c>
      <c r="D32" s="93"/>
      <c r="E32" s="97" t="s">
        <v>83</v>
      </c>
      <c r="F32" s="91">
        <v>1000</v>
      </c>
      <c r="G32" s="67">
        <f t="shared" si="0"/>
        <v>-1000</v>
      </c>
    </row>
    <row r="33" spans="1:7" ht="57" thickBot="1">
      <c r="A33" s="83" t="s">
        <v>201</v>
      </c>
      <c r="B33" s="35"/>
      <c r="C33" s="100">
        <v>1.8210606043101E+19</v>
      </c>
      <c r="D33" s="93"/>
      <c r="E33" s="97">
        <v>10000</v>
      </c>
      <c r="F33" s="94">
        <v>447.54</v>
      </c>
      <c r="G33" s="67">
        <f t="shared" si="0"/>
        <v>9552.46</v>
      </c>
    </row>
    <row r="34" spans="1:8" ht="45.75" thickBot="1">
      <c r="A34" s="83" t="s">
        <v>202</v>
      </c>
      <c r="B34" s="35"/>
      <c r="C34" s="100">
        <v>1.82106060431021E+19</v>
      </c>
      <c r="D34" s="93"/>
      <c r="E34" s="97">
        <v>0</v>
      </c>
      <c r="F34" s="94">
        <v>175.74</v>
      </c>
      <c r="G34" s="67">
        <f t="shared" si="0"/>
        <v>-175.74</v>
      </c>
      <c r="H34" s="79"/>
    </row>
    <row r="35" spans="1:8" ht="96" customHeight="1" thickBot="1">
      <c r="A35" s="83" t="s">
        <v>203</v>
      </c>
      <c r="B35" s="35"/>
      <c r="C35" s="100">
        <v>6.5710804020011E+19</v>
      </c>
      <c r="D35" s="93"/>
      <c r="E35" s="97">
        <v>80000</v>
      </c>
      <c r="F35" s="91">
        <v>22850</v>
      </c>
      <c r="G35" s="67">
        <f t="shared" si="0"/>
        <v>57150</v>
      </c>
      <c r="H35" s="134"/>
    </row>
    <row r="36" spans="1:7" ht="69" customHeight="1" thickBot="1">
      <c r="A36" s="83" t="s">
        <v>203</v>
      </c>
      <c r="B36" s="35"/>
      <c r="C36" s="100">
        <v>6.5710804020014E+19</v>
      </c>
      <c r="D36" s="93"/>
      <c r="E36" s="97">
        <v>0</v>
      </c>
      <c r="F36" s="91">
        <v>1900</v>
      </c>
      <c r="G36" s="67">
        <f t="shared" si="0"/>
        <v>-1900</v>
      </c>
    </row>
    <row r="37" spans="1:7" ht="57" thickBot="1">
      <c r="A37" s="83" t="s">
        <v>204</v>
      </c>
      <c r="B37" s="35"/>
      <c r="C37" s="100">
        <v>6.57111050351E+19</v>
      </c>
      <c r="D37" s="93"/>
      <c r="E37" s="97">
        <v>385000</v>
      </c>
      <c r="F37" s="91">
        <v>162191.84</v>
      </c>
      <c r="G37" s="67">
        <f t="shared" si="0"/>
        <v>222808.16</v>
      </c>
    </row>
    <row r="38" spans="1:7" ht="57" thickBot="1">
      <c r="A38" s="83" t="s">
        <v>65</v>
      </c>
      <c r="B38" s="35"/>
      <c r="C38" s="100">
        <v>6.57111090451E+19</v>
      </c>
      <c r="D38" s="93"/>
      <c r="E38" s="97">
        <v>200000</v>
      </c>
      <c r="F38" s="91">
        <v>120584.83</v>
      </c>
      <c r="G38" s="67">
        <f>E38-F38</f>
        <v>79415.17</v>
      </c>
    </row>
    <row r="39" spans="1:7" ht="23.25" thickBot="1">
      <c r="A39" s="83" t="s">
        <v>205</v>
      </c>
      <c r="B39" s="35"/>
      <c r="C39" s="100">
        <v>6.57113019951E+19</v>
      </c>
      <c r="D39" s="93"/>
      <c r="E39" s="97">
        <v>250000</v>
      </c>
      <c r="F39" s="91">
        <v>216495.73</v>
      </c>
      <c r="G39" s="67">
        <f t="shared" si="0"/>
        <v>33504.26999999999</v>
      </c>
    </row>
    <row r="40" spans="1:7" ht="23.25" thickBot="1">
      <c r="A40" s="83" t="s">
        <v>206</v>
      </c>
      <c r="B40" s="35"/>
      <c r="C40" s="100">
        <v>6.57114010501E+19</v>
      </c>
      <c r="D40" s="93"/>
      <c r="E40" s="97">
        <v>408000</v>
      </c>
      <c r="F40" s="91">
        <v>487553.01</v>
      </c>
      <c r="G40" s="67">
        <f t="shared" si="0"/>
        <v>-79553.01000000001</v>
      </c>
    </row>
    <row r="41" spans="1:7" ht="45.75" thickBot="1">
      <c r="A41" s="83" t="s">
        <v>207</v>
      </c>
      <c r="B41" s="35"/>
      <c r="C41" s="100">
        <v>6.57114060251E+19</v>
      </c>
      <c r="D41" s="93"/>
      <c r="E41" s="97">
        <v>0</v>
      </c>
      <c r="F41" s="94">
        <v>976.05</v>
      </c>
      <c r="G41" s="67">
        <f t="shared" si="0"/>
        <v>-976.05</v>
      </c>
    </row>
    <row r="42" spans="1:7" ht="13.5" thickBot="1">
      <c r="A42" s="83" t="s">
        <v>214</v>
      </c>
      <c r="B42" s="35"/>
      <c r="C42" s="100">
        <v>6.57117050501E+19</v>
      </c>
      <c r="D42" s="93"/>
      <c r="E42" s="97">
        <v>10000</v>
      </c>
      <c r="F42" s="94">
        <v>0</v>
      </c>
      <c r="G42" s="67">
        <f t="shared" si="0"/>
        <v>10000</v>
      </c>
    </row>
    <row r="43" spans="1:7" ht="23.25" thickBot="1">
      <c r="A43" s="83" t="s">
        <v>208</v>
      </c>
      <c r="B43" s="35"/>
      <c r="C43" s="100">
        <v>6.57117010501E+19</v>
      </c>
      <c r="D43" s="93"/>
      <c r="E43" s="97">
        <v>0</v>
      </c>
      <c r="F43" s="91">
        <v>1524.45</v>
      </c>
      <c r="G43" s="67">
        <f>E43-F43</f>
        <v>-1524.45</v>
      </c>
    </row>
    <row r="44" spans="1:7" ht="23.25" thickBot="1">
      <c r="A44" s="83" t="s">
        <v>209</v>
      </c>
      <c r="B44" s="35"/>
      <c r="C44" s="100">
        <v>6.57202150011E+19</v>
      </c>
      <c r="D44" s="93"/>
      <c r="E44" s="97">
        <v>12701400</v>
      </c>
      <c r="F44" s="91">
        <v>6355724.4</v>
      </c>
      <c r="G44" s="67">
        <f>E44-F44</f>
        <v>6345675.6</v>
      </c>
    </row>
    <row r="45" spans="1:7" ht="23.25" thickBot="1">
      <c r="A45" s="83" t="s">
        <v>210</v>
      </c>
      <c r="B45" s="35"/>
      <c r="C45" s="100">
        <v>6.57202150021E+19</v>
      </c>
      <c r="D45" s="93"/>
      <c r="E45" s="97">
        <v>74596674.7</v>
      </c>
      <c r="F45" s="91">
        <v>41891149.72</v>
      </c>
      <c r="G45" s="67">
        <f t="shared" si="0"/>
        <v>32705524.980000004</v>
      </c>
    </row>
    <row r="46" spans="1:7" ht="34.5" thickBot="1">
      <c r="A46" s="83" t="s">
        <v>211</v>
      </c>
      <c r="B46" s="35"/>
      <c r="C46" s="100">
        <v>6.57202351181E+19</v>
      </c>
      <c r="D46" s="93"/>
      <c r="E46" s="97">
        <v>756400</v>
      </c>
      <c r="F46" s="91">
        <v>378400</v>
      </c>
      <c r="G46" s="67">
        <f t="shared" si="0"/>
        <v>378000</v>
      </c>
    </row>
    <row r="47" spans="1:7" ht="34.5" thickBot="1">
      <c r="A47" s="84" t="s">
        <v>212</v>
      </c>
      <c r="B47" s="85"/>
      <c r="C47" s="100">
        <v>6.57202359301E+19</v>
      </c>
      <c r="D47" s="95"/>
      <c r="E47" s="98">
        <v>17300</v>
      </c>
      <c r="F47" s="91">
        <v>17300</v>
      </c>
      <c r="G47" s="86">
        <f t="shared" si="0"/>
        <v>0</v>
      </c>
    </row>
    <row r="48" spans="1:7" ht="23.25" thickBot="1">
      <c r="A48" s="87" t="s">
        <v>213</v>
      </c>
      <c r="B48" s="88"/>
      <c r="C48" s="100">
        <v>6.57202499991E+19</v>
      </c>
      <c r="D48" s="96"/>
      <c r="E48" s="99">
        <v>6483075.11</v>
      </c>
      <c r="F48" s="91">
        <v>1763990.18</v>
      </c>
      <c r="G48" s="89">
        <f t="shared" si="0"/>
        <v>4719084.930000001</v>
      </c>
    </row>
    <row r="49" spans="1:7" ht="12.75" customHeight="1">
      <c r="A49" s="36"/>
      <c r="B49" s="37"/>
      <c r="C49" s="38"/>
      <c r="D49" s="38"/>
      <c r="E49" s="38"/>
      <c r="F49" s="38"/>
      <c r="G49" s="38"/>
    </row>
    <row r="50" spans="1:7" ht="12.75" customHeight="1">
      <c r="A50" s="36"/>
      <c r="B50" s="37"/>
      <c r="C50" s="38"/>
      <c r="D50" s="38"/>
      <c r="E50" s="38"/>
      <c r="F50" s="38"/>
      <c r="G50" s="38"/>
    </row>
    <row r="51" spans="1:7" ht="22.5" customHeight="1">
      <c r="A51" s="36"/>
      <c r="B51" s="37"/>
      <c r="C51" s="38"/>
      <c r="D51" s="38"/>
      <c r="E51" s="38"/>
      <c r="F51" s="38"/>
      <c r="G51" s="38"/>
    </row>
    <row r="52" spans="1:7" ht="11.25" customHeight="1">
      <c r="A52" s="36"/>
      <c r="B52" s="37"/>
      <c r="C52" s="38"/>
      <c r="D52" s="38"/>
      <c r="E52" s="38"/>
      <c r="F52" s="38"/>
      <c r="G52" s="38"/>
    </row>
    <row r="53" spans="1:5" ht="11.25" customHeight="1">
      <c r="A53" s="4"/>
      <c r="B53" s="4"/>
      <c r="C53" s="39"/>
      <c r="D53" s="39"/>
      <c r="E53" s="40"/>
    </row>
    <row r="54" spans="1:5" ht="11.25" customHeight="1">
      <c r="A54" s="4"/>
      <c r="B54" s="4"/>
      <c r="C54" s="39"/>
      <c r="D54" s="39"/>
      <c r="E54" s="40"/>
    </row>
    <row r="55" spans="1:5" ht="11.25" customHeight="1">
      <c r="A55" s="4"/>
      <c r="B55" s="4"/>
      <c r="C55" s="39"/>
      <c r="D55" s="39"/>
      <c r="E55" s="40"/>
    </row>
    <row r="56" spans="1:5" ht="11.25" customHeight="1">
      <c r="A56" s="4"/>
      <c r="B56" s="4"/>
      <c r="C56" s="39"/>
      <c r="D56" s="39"/>
      <c r="E56" s="40"/>
    </row>
    <row r="57" spans="1:5" ht="11.25" customHeight="1">
      <c r="A57" s="4"/>
      <c r="B57" s="4"/>
      <c r="C57" s="39"/>
      <c r="D57" s="39"/>
      <c r="E57" s="40"/>
    </row>
    <row r="58" spans="1:5" ht="11.25" customHeight="1">
      <c r="A58" s="4"/>
      <c r="B58" s="4"/>
      <c r="C58" s="39"/>
      <c r="D58" s="39"/>
      <c r="E58" s="40"/>
    </row>
    <row r="59" spans="1:5" ht="11.25" customHeight="1">
      <c r="A59" s="4"/>
      <c r="B59" s="4"/>
      <c r="C59" s="39"/>
      <c r="D59" s="39"/>
      <c r="E59" s="40"/>
    </row>
    <row r="60" spans="1:5" ht="11.25" customHeight="1">
      <c r="A60" s="4"/>
      <c r="B60" s="4"/>
      <c r="C60" s="39"/>
      <c r="D60" s="39"/>
      <c r="E60" s="40"/>
    </row>
    <row r="61" spans="1:5" ht="11.25" customHeight="1">
      <c r="A61" s="4"/>
      <c r="B61" s="4"/>
      <c r="C61" s="39"/>
      <c r="D61" s="39"/>
      <c r="E61" s="40"/>
    </row>
    <row r="62" spans="1:5" ht="11.25" customHeight="1">
      <c r="A62" s="4"/>
      <c r="B62" s="4"/>
      <c r="C62" s="39"/>
      <c r="D62" s="39"/>
      <c r="E62" s="40"/>
    </row>
    <row r="63" spans="1:5" ht="11.25" customHeight="1">
      <c r="A63" s="4"/>
      <c r="B63" s="4"/>
      <c r="C63" s="39"/>
      <c r="D63" s="39"/>
      <c r="E63" s="40"/>
    </row>
    <row r="64" spans="1:5" ht="11.25" customHeight="1">
      <c r="A64" s="4"/>
      <c r="B64" s="4"/>
      <c r="C64" s="39"/>
      <c r="D64" s="39"/>
      <c r="E64" s="40"/>
    </row>
    <row r="65" spans="1:5" ht="11.25" customHeight="1">
      <c r="A65" s="4"/>
      <c r="B65" s="4"/>
      <c r="C65" s="39"/>
      <c r="D65" s="39"/>
      <c r="E65" s="40"/>
    </row>
    <row r="66" spans="1:5" ht="11.25" customHeight="1">
      <c r="A66" s="4"/>
      <c r="B66" s="4"/>
      <c r="C66" s="39"/>
      <c r="D66" s="39"/>
      <c r="E66" s="40"/>
    </row>
    <row r="67" spans="1:5" ht="11.25" customHeight="1">
      <c r="A67" s="4"/>
      <c r="B67" s="4"/>
      <c r="C67" s="39"/>
      <c r="D67" s="39"/>
      <c r="E67" s="40"/>
    </row>
    <row r="68" spans="1:5" ht="11.25" customHeight="1">
      <c r="A68" s="4"/>
      <c r="B68" s="4"/>
      <c r="C68" s="39"/>
      <c r="D68" s="39"/>
      <c r="E68" s="40"/>
    </row>
    <row r="69" spans="1:5" ht="11.25" customHeight="1">
      <c r="A69" s="4"/>
      <c r="B69" s="4"/>
      <c r="C69" s="39"/>
      <c r="D69" s="39"/>
      <c r="E69" s="40"/>
    </row>
    <row r="70" spans="1:5" ht="11.25" customHeight="1">
      <c r="A70" s="4"/>
      <c r="B70" s="4"/>
      <c r="C70" s="39"/>
      <c r="D70" s="39"/>
      <c r="E70" s="40"/>
    </row>
    <row r="71" spans="1:5" ht="11.25" customHeight="1">
      <c r="A71" s="4"/>
      <c r="B71" s="4"/>
      <c r="C71" s="39"/>
      <c r="D71" s="39"/>
      <c r="E71" s="40"/>
    </row>
    <row r="72" spans="1:5" ht="23.25" customHeight="1">
      <c r="A72" s="4"/>
      <c r="B72" s="4"/>
      <c r="C72" s="39"/>
      <c r="D72" s="39"/>
      <c r="E72" s="40"/>
    </row>
    <row r="73" ht="9.75" customHeight="1">
      <c r="A73" s="4"/>
    </row>
    <row r="74" ht="12.75" customHeight="1"/>
    <row r="75" spans="1:4" ht="12.75">
      <c r="A75" s="39"/>
      <c r="B75" s="39"/>
      <c r="C75" s="1"/>
      <c r="D75" s="1"/>
    </row>
  </sheetData>
  <sheetProtection/>
  <mergeCells count="9">
    <mergeCell ref="C15:D15"/>
    <mergeCell ref="C16:D16"/>
    <mergeCell ref="A1:F1"/>
    <mergeCell ref="A9:G9"/>
    <mergeCell ref="E11:E13"/>
    <mergeCell ref="A3:E3"/>
    <mergeCell ref="C11:D13"/>
    <mergeCell ref="C14:D14"/>
    <mergeCell ref="A6:E6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tabSelected="1" zoomScaleSheetLayoutView="100" zoomScalePageLayoutView="0" workbookViewId="0" topLeftCell="A121">
      <selection activeCell="C12" sqref="C12"/>
    </sheetView>
  </sheetViews>
  <sheetFormatPr defaultColWidth="9.00390625" defaultRowHeight="12.75"/>
  <cols>
    <col min="1" max="1" width="27.00390625" style="0" customWidth="1"/>
    <col min="2" max="2" width="5.25390625" style="0" customWidth="1"/>
    <col min="3" max="3" width="21.00390625" style="0" customWidth="1"/>
    <col min="4" max="4" width="19.625" style="79" customWidth="1"/>
    <col min="5" max="5" width="16.875" style="0" customWidth="1"/>
    <col min="6" max="6" width="18.25390625" style="0" customWidth="1"/>
    <col min="7" max="7" width="10.125" style="0" bestFit="1" customWidth="1"/>
    <col min="9" max="9" width="10.125" style="0" bestFit="1" customWidth="1"/>
    <col min="11" max="11" width="13.375" style="0" customWidth="1"/>
  </cols>
  <sheetData>
    <row r="1" spans="5:6" ht="12.75">
      <c r="E1" s="144" t="s">
        <v>46</v>
      </c>
      <c r="F1" s="144"/>
    </row>
    <row r="2" spans="1:6" ht="12.75" customHeight="1">
      <c r="A2" s="156" t="s">
        <v>48</v>
      </c>
      <c r="B2" s="156"/>
      <c r="C2" s="156"/>
      <c r="D2" s="156"/>
      <c r="E2" s="156"/>
      <c r="F2" s="156"/>
    </row>
    <row r="3" spans="1:6" ht="4.5" customHeight="1">
      <c r="A3" s="14"/>
      <c r="B3" s="14"/>
      <c r="C3" s="15"/>
      <c r="D3" s="80"/>
      <c r="E3" s="16"/>
      <c r="F3" s="16"/>
    </row>
    <row r="4" spans="1:6" ht="13.5" customHeight="1">
      <c r="A4" s="18"/>
      <c r="B4" s="19" t="s">
        <v>6</v>
      </c>
      <c r="C4" s="157" t="s">
        <v>59</v>
      </c>
      <c r="D4" s="145" t="s">
        <v>49</v>
      </c>
      <c r="E4" s="21"/>
      <c r="F4" s="22" t="s">
        <v>7</v>
      </c>
    </row>
    <row r="5" spans="1:6" ht="9.75" customHeight="1">
      <c r="A5" s="19" t="s">
        <v>8</v>
      </c>
      <c r="B5" s="19" t="s">
        <v>9</v>
      </c>
      <c r="C5" s="158"/>
      <c r="D5" s="171"/>
      <c r="E5" s="20" t="s">
        <v>10</v>
      </c>
      <c r="F5" s="23" t="s">
        <v>11</v>
      </c>
    </row>
    <row r="6" spans="1:6" ht="9.75" customHeight="1">
      <c r="A6" s="18"/>
      <c r="B6" s="19" t="s">
        <v>12</v>
      </c>
      <c r="C6" s="159"/>
      <c r="D6" s="172"/>
      <c r="E6" s="20"/>
      <c r="F6" s="23"/>
    </row>
    <row r="7" spans="1:6" ht="9.75" customHeight="1" thickBot="1">
      <c r="A7" s="24">
        <v>1</v>
      </c>
      <c r="B7" s="69">
        <v>2</v>
      </c>
      <c r="C7" s="69">
        <v>3</v>
      </c>
      <c r="D7" s="81" t="s">
        <v>13</v>
      </c>
      <c r="E7" s="70" t="s">
        <v>14</v>
      </c>
      <c r="F7" s="71" t="s">
        <v>15</v>
      </c>
    </row>
    <row r="8" spans="1:6" ht="15" customHeight="1" thickBot="1">
      <c r="A8" s="146" t="s">
        <v>50</v>
      </c>
      <c r="B8" s="147" t="s">
        <v>19</v>
      </c>
      <c r="C8" s="148" t="s">
        <v>17</v>
      </c>
      <c r="D8" s="149">
        <f>SUM(D10:D134)</f>
        <v>103288231.98</v>
      </c>
      <c r="E8" s="149">
        <f>SUM(E10:E134)</f>
        <v>48317726.400000006</v>
      </c>
      <c r="F8" s="150">
        <f>SUM(F10:F134)</f>
        <v>54961505.58</v>
      </c>
    </row>
    <row r="9" spans="1:6" ht="15" customHeight="1">
      <c r="A9" s="36" t="s">
        <v>18</v>
      </c>
      <c r="B9" s="105"/>
      <c r="C9" s="113"/>
      <c r="D9" s="129"/>
      <c r="E9" s="121"/>
      <c r="F9" s="72"/>
    </row>
    <row r="10" spans="1:7" ht="15" customHeight="1">
      <c r="A10" s="68" t="s">
        <v>66</v>
      </c>
      <c r="B10" s="106"/>
      <c r="C10" s="114" t="s">
        <v>93</v>
      </c>
      <c r="D10" s="130">
        <v>1303600</v>
      </c>
      <c r="E10" s="122">
        <v>682477.74</v>
      </c>
      <c r="F10" s="72">
        <f>D10-E10</f>
        <v>621122.26</v>
      </c>
      <c r="G10" s="5"/>
    </row>
    <row r="11" spans="1:7" ht="15" customHeight="1">
      <c r="A11" s="68" t="s">
        <v>67</v>
      </c>
      <c r="B11" s="106"/>
      <c r="C11" s="114" t="s">
        <v>94</v>
      </c>
      <c r="D11" s="130">
        <v>393700</v>
      </c>
      <c r="E11" s="123">
        <v>183586.2</v>
      </c>
      <c r="F11" s="72">
        <f aca="true" t="shared" si="0" ref="F11:F82">D11-E11</f>
        <v>210113.8</v>
      </c>
      <c r="G11" s="5"/>
    </row>
    <row r="12" spans="1:6" ht="15" customHeight="1">
      <c r="A12" s="68" t="s">
        <v>66</v>
      </c>
      <c r="B12" s="106"/>
      <c r="C12" s="114" t="s">
        <v>95</v>
      </c>
      <c r="D12" s="130">
        <v>2069700</v>
      </c>
      <c r="E12" s="123">
        <v>1123326.51</v>
      </c>
      <c r="F12" s="72">
        <f t="shared" si="0"/>
        <v>946373.49</v>
      </c>
    </row>
    <row r="13" spans="1:6" ht="15" customHeight="1">
      <c r="A13" s="68" t="s">
        <v>67</v>
      </c>
      <c r="B13" s="107"/>
      <c r="C13" s="114" t="s">
        <v>96</v>
      </c>
      <c r="D13" s="130">
        <v>625100</v>
      </c>
      <c r="E13" s="123">
        <v>303119.12</v>
      </c>
      <c r="F13" s="72">
        <f t="shared" si="0"/>
        <v>321980.88</v>
      </c>
    </row>
    <row r="14" spans="1:6" ht="15" customHeight="1">
      <c r="A14" s="73" t="s">
        <v>68</v>
      </c>
      <c r="B14" s="107"/>
      <c r="C14" s="115" t="s">
        <v>97</v>
      </c>
      <c r="D14" s="130">
        <v>5000</v>
      </c>
      <c r="E14" s="124">
        <v>3404</v>
      </c>
      <c r="F14" s="72">
        <f t="shared" si="0"/>
        <v>1596</v>
      </c>
    </row>
    <row r="15" spans="1:6" ht="15" customHeight="1">
      <c r="A15" s="73" t="s">
        <v>69</v>
      </c>
      <c r="B15" s="107"/>
      <c r="C15" s="115" t="s">
        <v>98</v>
      </c>
      <c r="D15" s="130">
        <v>0</v>
      </c>
      <c r="E15" s="124">
        <v>0</v>
      </c>
      <c r="F15" s="72">
        <f t="shared" si="0"/>
        <v>0</v>
      </c>
    </row>
    <row r="16" spans="1:6" ht="15" customHeight="1">
      <c r="A16" s="73" t="s">
        <v>70</v>
      </c>
      <c r="B16" s="107"/>
      <c r="C16" s="115" t="s">
        <v>215</v>
      </c>
      <c r="D16" s="130">
        <v>1100</v>
      </c>
      <c r="E16" s="125">
        <v>0</v>
      </c>
      <c r="F16" s="72">
        <f t="shared" si="0"/>
        <v>1100</v>
      </c>
    </row>
    <row r="17" spans="1:7" ht="15" customHeight="1">
      <c r="A17" s="68" t="s">
        <v>66</v>
      </c>
      <c r="B17" s="107"/>
      <c r="C17" s="114" t="s">
        <v>99</v>
      </c>
      <c r="D17" s="130">
        <v>4531000</v>
      </c>
      <c r="E17" s="123">
        <v>2191463.7</v>
      </c>
      <c r="F17" s="72">
        <f t="shared" si="0"/>
        <v>2339536.3</v>
      </c>
      <c r="G17" s="5"/>
    </row>
    <row r="18" spans="1:6" ht="15" customHeight="1">
      <c r="A18" s="68" t="s">
        <v>67</v>
      </c>
      <c r="B18" s="108"/>
      <c r="C18" s="114" t="s">
        <v>174</v>
      </c>
      <c r="D18" s="130">
        <v>1467070.9</v>
      </c>
      <c r="E18" s="123">
        <v>719221.5</v>
      </c>
      <c r="F18" s="72">
        <f t="shared" si="0"/>
        <v>747849.3999999999</v>
      </c>
    </row>
    <row r="19" spans="1:6" ht="15" customHeight="1">
      <c r="A19" s="68" t="s">
        <v>68</v>
      </c>
      <c r="B19" s="108"/>
      <c r="C19" s="114" t="s">
        <v>100</v>
      </c>
      <c r="D19" s="130">
        <v>30400</v>
      </c>
      <c r="E19" s="123">
        <v>30321</v>
      </c>
      <c r="F19" s="72">
        <f t="shared" si="0"/>
        <v>79</v>
      </c>
    </row>
    <row r="20" spans="1:6" ht="15" customHeight="1">
      <c r="A20" s="68" t="s">
        <v>70</v>
      </c>
      <c r="B20" s="108"/>
      <c r="C20" s="114" t="s">
        <v>101</v>
      </c>
      <c r="D20" s="130">
        <v>68500</v>
      </c>
      <c r="E20" s="123">
        <v>38104.98</v>
      </c>
      <c r="F20" s="72">
        <f t="shared" si="0"/>
        <v>30395.019999999997</v>
      </c>
    </row>
    <row r="21" spans="1:6" ht="15" customHeight="1">
      <c r="A21" s="68" t="s">
        <v>72</v>
      </c>
      <c r="B21" s="108"/>
      <c r="C21" s="114" t="s">
        <v>102</v>
      </c>
      <c r="D21" s="130">
        <v>928800</v>
      </c>
      <c r="E21" s="123">
        <v>464400</v>
      </c>
      <c r="F21" s="72">
        <f t="shared" si="0"/>
        <v>464400</v>
      </c>
    </row>
    <row r="22" spans="1:6" ht="15" customHeight="1">
      <c r="A22" s="68" t="s">
        <v>73</v>
      </c>
      <c r="B22" s="108"/>
      <c r="C22" s="115" t="s">
        <v>103</v>
      </c>
      <c r="D22" s="130">
        <v>100000</v>
      </c>
      <c r="E22" s="123">
        <v>0</v>
      </c>
      <c r="F22" s="72">
        <f t="shared" si="0"/>
        <v>100000</v>
      </c>
    </row>
    <row r="23" spans="1:6" ht="15" customHeight="1">
      <c r="A23" s="68" t="s">
        <v>68</v>
      </c>
      <c r="B23" s="108"/>
      <c r="C23" s="114" t="s">
        <v>104</v>
      </c>
      <c r="D23" s="130">
        <v>110000</v>
      </c>
      <c r="E23" s="123">
        <v>92335</v>
      </c>
      <c r="F23" s="72">
        <f t="shared" si="0"/>
        <v>17665</v>
      </c>
    </row>
    <row r="24" spans="1:6" ht="15" customHeight="1">
      <c r="A24" s="68" t="s">
        <v>75</v>
      </c>
      <c r="B24" s="108"/>
      <c r="C24" s="114" t="s">
        <v>105</v>
      </c>
      <c r="D24" s="130">
        <v>16000</v>
      </c>
      <c r="E24" s="126">
        <v>8000</v>
      </c>
      <c r="F24" s="72">
        <f t="shared" si="0"/>
        <v>8000</v>
      </c>
    </row>
    <row r="25" spans="1:6" ht="15" customHeight="1">
      <c r="A25" s="68" t="s">
        <v>70</v>
      </c>
      <c r="B25" s="108"/>
      <c r="C25" s="114" t="s">
        <v>106</v>
      </c>
      <c r="D25" s="130">
        <v>156890</v>
      </c>
      <c r="E25" s="126">
        <v>122659.57</v>
      </c>
      <c r="F25" s="72">
        <f t="shared" si="0"/>
        <v>34230.42999999999</v>
      </c>
    </row>
    <row r="26" spans="1:6" ht="15" customHeight="1">
      <c r="A26" s="68" t="s">
        <v>77</v>
      </c>
      <c r="B26" s="108"/>
      <c r="C26" s="114" t="s">
        <v>107</v>
      </c>
      <c r="D26" s="130">
        <v>20000</v>
      </c>
      <c r="E26" s="123">
        <v>19850</v>
      </c>
      <c r="F26" s="72">
        <f t="shared" si="0"/>
        <v>150</v>
      </c>
    </row>
    <row r="27" spans="1:6" ht="15" customHeight="1">
      <c r="A27" s="68" t="s">
        <v>73</v>
      </c>
      <c r="B27" s="108"/>
      <c r="C27" s="114" t="s">
        <v>108</v>
      </c>
      <c r="D27" s="130">
        <v>14000</v>
      </c>
      <c r="E27" s="123">
        <v>2653</v>
      </c>
      <c r="F27" s="72">
        <f t="shared" si="0"/>
        <v>11347</v>
      </c>
    </row>
    <row r="28" spans="1:6" ht="15" customHeight="1">
      <c r="A28" s="68" t="s">
        <v>73</v>
      </c>
      <c r="B28" s="108"/>
      <c r="C28" s="114" t="s">
        <v>109</v>
      </c>
      <c r="D28" s="130">
        <v>4000</v>
      </c>
      <c r="E28" s="123">
        <v>94</v>
      </c>
      <c r="F28" s="72">
        <f>D28-E28</f>
        <v>3906</v>
      </c>
    </row>
    <row r="29" spans="1:6" ht="15" customHeight="1">
      <c r="A29" s="68" t="s">
        <v>73</v>
      </c>
      <c r="B29" s="108"/>
      <c r="C29" s="114" t="s">
        <v>109</v>
      </c>
      <c r="D29" s="130">
        <v>16000</v>
      </c>
      <c r="E29" s="123">
        <v>15500</v>
      </c>
      <c r="F29" s="72">
        <f t="shared" si="0"/>
        <v>500</v>
      </c>
    </row>
    <row r="30" spans="1:6" ht="15" customHeight="1">
      <c r="A30" s="68" t="s">
        <v>66</v>
      </c>
      <c r="B30" s="108"/>
      <c r="C30" s="114" t="s">
        <v>110</v>
      </c>
      <c r="D30" s="130">
        <v>7520401.07</v>
      </c>
      <c r="E30" s="123">
        <v>3726787.9</v>
      </c>
      <c r="F30" s="72">
        <f t="shared" si="0"/>
        <v>3793613.1700000004</v>
      </c>
    </row>
    <row r="31" spans="1:6" ht="15" customHeight="1">
      <c r="A31" s="68" t="s">
        <v>67</v>
      </c>
      <c r="B31" s="108"/>
      <c r="C31" s="114" t="s">
        <v>111</v>
      </c>
      <c r="D31" s="130">
        <v>2271161.12</v>
      </c>
      <c r="E31" s="123">
        <v>1056910.57</v>
      </c>
      <c r="F31" s="72">
        <f t="shared" si="0"/>
        <v>1214250.55</v>
      </c>
    </row>
    <row r="32" spans="1:6" ht="15" customHeight="1">
      <c r="A32" s="68" t="s">
        <v>68</v>
      </c>
      <c r="B32" s="108"/>
      <c r="C32" s="114" t="s">
        <v>112</v>
      </c>
      <c r="D32" s="130">
        <v>102800</v>
      </c>
      <c r="E32" s="123">
        <v>88415</v>
      </c>
      <c r="F32" s="72">
        <f t="shared" si="0"/>
        <v>14385</v>
      </c>
    </row>
    <row r="33" spans="1:6" ht="15" customHeight="1">
      <c r="A33" s="68" t="s">
        <v>74</v>
      </c>
      <c r="B33" s="108"/>
      <c r="C33" s="114" t="s">
        <v>113</v>
      </c>
      <c r="D33" s="130">
        <v>294224.3</v>
      </c>
      <c r="E33" s="123">
        <v>90923.14</v>
      </c>
      <c r="F33" s="72">
        <f t="shared" si="0"/>
        <v>203301.15999999997</v>
      </c>
    </row>
    <row r="34" spans="1:6" ht="15" customHeight="1">
      <c r="A34" s="68" t="s">
        <v>74</v>
      </c>
      <c r="B34" s="108"/>
      <c r="C34" s="114" t="s">
        <v>88</v>
      </c>
      <c r="D34" s="130">
        <v>3075.7</v>
      </c>
      <c r="E34" s="123">
        <v>1558</v>
      </c>
      <c r="F34" s="72">
        <f t="shared" si="0"/>
        <v>1517.6999999999998</v>
      </c>
    </row>
    <row r="35" spans="1:6" ht="15" customHeight="1">
      <c r="A35" s="68" t="s">
        <v>75</v>
      </c>
      <c r="B35" s="108"/>
      <c r="C35" s="114" t="s">
        <v>114</v>
      </c>
      <c r="D35" s="130">
        <v>966096.85</v>
      </c>
      <c r="E35" s="123">
        <v>630182.61</v>
      </c>
      <c r="F35" s="72">
        <f t="shared" si="0"/>
        <v>335914.24</v>
      </c>
    </row>
    <row r="36" spans="1:6" ht="15" customHeight="1">
      <c r="A36" s="68" t="s">
        <v>76</v>
      </c>
      <c r="B36" s="108"/>
      <c r="C36" s="114" t="s">
        <v>115</v>
      </c>
      <c r="D36" s="130">
        <v>206170</v>
      </c>
      <c r="E36" s="123">
        <v>66260.7</v>
      </c>
      <c r="F36" s="72">
        <f t="shared" si="0"/>
        <v>139909.3</v>
      </c>
    </row>
    <row r="37" spans="1:6" ht="15" customHeight="1">
      <c r="A37" s="68" t="s">
        <v>70</v>
      </c>
      <c r="B37" s="108"/>
      <c r="C37" s="114" t="s">
        <v>116</v>
      </c>
      <c r="D37" s="130">
        <v>436000</v>
      </c>
      <c r="E37" s="123">
        <v>353616.43</v>
      </c>
      <c r="F37" s="72">
        <f t="shared" si="0"/>
        <v>82383.57</v>
      </c>
    </row>
    <row r="38" spans="1:6" ht="16.5" customHeight="1">
      <c r="A38" s="68" t="s">
        <v>77</v>
      </c>
      <c r="B38" s="108"/>
      <c r="C38" s="114" t="s">
        <v>117</v>
      </c>
      <c r="D38" s="130">
        <v>2090</v>
      </c>
      <c r="E38" s="127">
        <v>2090</v>
      </c>
      <c r="F38" s="72">
        <f t="shared" si="0"/>
        <v>0</v>
      </c>
    </row>
    <row r="39" spans="1:6" ht="15" customHeight="1">
      <c r="A39" s="68" t="s">
        <v>71</v>
      </c>
      <c r="B39" s="108"/>
      <c r="C39" s="114" t="s">
        <v>118</v>
      </c>
      <c r="D39" s="130">
        <v>403600</v>
      </c>
      <c r="E39" s="123">
        <v>150604.39</v>
      </c>
      <c r="F39" s="72">
        <f t="shared" si="0"/>
        <v>252995.61</v>
      </c>
    </row>
    <row r="40" spans="1:6" ht="15" customHeight="1">
      <c r="A40" s="68" t="s">
        <v>73</v>
      </c>
      <c r="B40" s="108"/>
      <c r="C40" s="116" t="s">
        <v>180</v>
      </c>
      <c r="D40" s="130">
        <v>9810</v>
      </c>
      <c r="E40" s="123">
        <v>5310</v>
      </c>
      <c r="F40" s="72">
        <f t="shared" si="0"/>
        <v>4500</v>
      </c>
    </row>
    <row r="41" spans="1:6" ht="15" customHeight="1">
      <c r="A41" s="68" t="s">
        <v>73</v>
      </c>
      <c r="B41" s="108"/>
      <c r="C41" s="116" t="s">
        <v>119</v>
      </c>
      <c r="D41" s="130">
        <v>103500</v>
      </c>
      <c r="E41" s="123">
        <v>47308</v>
      </c>
      <c r="F41" s="72">
        <f>D41-E41</f>
        <v>56192</v>
      </c>
    </row>
    <row r="42" spans="1:6" ht="15" customHeight="1">
      <c r="A42" s="68" t="s">
        <v>73</v>
      </c>
      <c r="B42" s="108"/>
      <c r="C42" s="116" t="s">
        <v>238</v>
      </c>
      <c r="D42" s="130">
        <v>1500</v>
      </c>
      <c r="E42" s="123">
        <v>1000</v>
      </c>
      <c r="F42" s="72">
        <f t="shared" si="0"/>
        <v>500</v>
      </c>
    </row>
    <row r="43" spans="1:6" ht="15" customHeight="1">
      <c r="A43" s="68" t="s">
        <v>70</v>
      </c>
      <c r="B43" s="108"/>
      <c r="C43" s="116" t="s">
        <v>120</v>
      </c>
      <c r="D43" s="130">
        <v>50000</v>
      </c>
      <c r="E43" s="123">
        <v>22953</v>
      </c>
      <c r="F43" s="72">
        <f t="shared" si="0"/>
        <v>27047</v>
      </c>
    </row>
    <row r="44" spans="1:6" ht="15" customHeight="1">
      <c r="A44" s="73" t="s">
        <v>66</v>
      </c>
      <c r="B44" s="109"/>
      <c r="C44" s="117" t="s">
        <v>121</v>
      </c>
      <c r="D44" s="130">
        <v>521000</v>
      </c>
      <c r="E44" s="124">
        <v>160898.43</v>
      </c>
      <c r="F44" s="72">
        <f t="shared" si="0"/>
        <v>360101.57</v>
      </c>
    </row>
    <row r="45" spans="1:6" ht="15" customHeight="1">
      <c r="A45" s="68" t="s">
        <v>67</v>
      </c>
      <c r="B45" s="109"/>
      <c r="C45" s="117" t="s">
        <v>122</v>
      </c>
      <c r="D45" s="130">
        <v>157342</v>
      </c>
      <c r="E45" s="123">
        <v>44358.5</v>
      </c>
      <c r="F45" s="72">
        <f t="shared" si="0"/>
        <v>112983.5</v>
      </c>
    </row>
    <row r="46" spans="1:6" ht="15" customHeight="1">
      <c r="A46" s="68" t="s">
        <v>68</v>
      </c>
      <c r="B46" s="109"/>
      <c r="C46" s="117" t="s">
        <v>123</v>
      </c>
      <c r="D46" s="130">
        <v>29258</v>
      </c>
      <c r="E46" s="123">
        <v>9578</v>
      </c>
      <c r="F46" s="72">
        <f t="shared" si="0"/>
        <v>19680</v>
      </c>
    </row>
    <row r="47" spans="1:6" ht="15" customHeight="1">
      <c r="A47" s="68" t="s">
        <v>70</v>
      </c>
      <c r="B47" s="109"/>
      <c r="C47" s="117" t="s">
        <v>216</v>
      </c>
      <c r="D47" s="130">
        <v>9000</v>
      </c>
      <c r="E47" s="123"/>
      <c r="F47" s="72"/>
    </row>
    <row r="48" spans="1:6" ht="15" customHeight="1">
      <c r="A48" s="68" t="s">
        <v>69</v>
      </c>
      <c r="B48" s="109"/>
      <c r="C48" s="117" t="s">
        <v>124</v>
      </c>
      <c r="D48" s="130">
        <v>19900</v>
      </c>
      <c r="E48" s="123">
        <v>0</v>
      </c>
      <c r="F48" s="72">
        <f t="shared" si="0"/>
        <v>19900</v>
      </c>
    </row>
    <row r="49" spans="1:6" ht="15" customHeight="1">
      <c r="A49" s="68" t="s">
        <v>70</v>
      </c>
      <c r="B49" s="109"/>
      <c r="C49" s="117" t="s">
        <v>182</v>
      </c>
      <c r="D49" s="130">
        <v>6100</v>
      </c>
      <c r="E49" s="123">
        <v>6043</v>
      </c>
      <c r="F49" s="72">
        <f t="shared" si="0"/>
        <v>57</v>
      </c>
    </row>
    <row r="50" spans="1:6" ht="15" customHeight="1">
      <c r="A50" s="68" t="s">
        <v>71</v>
      </c>
      <c r="B50" s="109"/>
      <c r="C50" s="117" t="s">
        <v>125</v>
      </c>
      <c r="D50" s="130">
        <v>13800</v>
      </c>
      <c r="E50" s="123">
        <v>1416</v>
      </c>
      <c r="F50" s="72">
        <f t="shared" si="0"/>
        <v>12384</v>
      </c>
    </row>
    <row r="51" spans="1:6" ht="15" customHeight="1">
      <c r="A51" s="68" t="s">
        <v>70</v>
      </c>
      <c r="B51" s="109"/>
      <c r="C51" s="117" t="s">
        <v>175</v>
      </c>
      <c r="D51" s="135">
        <v>6000</v>
      </c>
      <c r="E51" s="123">
        <v>0</v>
      </c>
      <c r="F51" s="72">
        <f t="shared" si="0"/>
        <v>6000</v>
      </c>
    </row>
    <row r="52" spans="1:6" ht="15" customHeight="1">
      <c r="A52" s="68" t="s">
        <v>73</v>
      </c>
      <c r="B52" s="109"/>
      <c r="C52" s="117" t="s">
        <v>126</v>
      </c>
      <c r="D52" s="130">
        <v>11300</v>
      </c>
      <c r="E52" s="123">
        <v>0</v>
      </c>
      <c r="F52" s="72">
        <f t="shared" si="0"/>
        <v>11300</v>
      </c>
    </row>
    <row r="53" spans="1:6" ht="15" customHeight="1">
      <c r="A53" s="68" t="s">
        <v>70</v>
      </c>
      <c r="B53" s="109"/>
      <c r="C53" s="114" t="s">
        <v>127</v>
      </c>
      <c r="D53" s="130">
        <v>1339900</v>
      </c>
      <c r="E53" s="123">
        <v>1339410.38</v>
      </c>
      <c r="F53" s="72">
        <f t="shared" si="0"/>
        <v>489.62000000011176</v>
      </c>
    </row>
    <row r="54" spans="1:6" ht="15" customHeight="1">
      <c r="A54" s="68" t="s">
        <v>69</v>
      </c>
      <c r="B54" s="108"/>
      <c r="C54" s="114" t="s">
        <v>128</v>
      </c>
      <c r="D54" s="130">
        <v>30000</v>
      </c>
      <c r="E54" s="123">
        <v>5512.52</v>
      </c>
      <c r="F54" s="72">
        <f t="shared" si="0"/>
        <v>24487.48</v>
      </c>
    </row>
    <row r="55" spans="1:6" ht="15" customHeight="1">
      <c r="A55" s="68" t="s">
        <v>75</v>
      </c>
      <c r="B55" s="108"/>
      <c r="C55" s="114" t="s">
        <v>129</v>
      </c>
      <c r="D55" s="130">
        <v>150000</v>
      </c>
      <c r="E55" s="123">
        <v>89263.98</v>
      </c>
      <c r="F55" s="72">
        <f t="shared" si="0"/>
        <v>60736.020000000004</v>
      </c>
    </row>
    <row r="56" spans="1:6" ht="15" customHeight="1">
      <c r="A56" s="68" t="s">
        <v>76</v>
      </c>
      <c r="B56" s="108"/>
      <c r="C56" s="114" t="s">
        <v>130</v>
      </c>
      <c r="D56" s="130">
        <v>310000</v>
      </c>
      <c r="E56" s="123">
        <v>122892.11</v>
      </c>
      <c r="F56" s="72">
        <f t="shared" si="0"/>
        <v>187107.89</v>
      </c>
    </row>
    <row r="57" spans="1:6" ht="15" customHeight="1">
      <c r="A57" s="68" t="s">
        <v>70</v>
      </c>
      <c r="B57" s="108"/>
      <c r="C57" s="114" t="s">
        <v>131</v>
      </c>
      <c r="D57" s="130">
        <v>528300</v>
      </c>
      <c r="E57" s="123">
        <v>36166.99</v>
      </c>
      <c r="F57" s="72">
        <f t="shared" si="0"/>
        <v>492133.01</v>
      </c>
    </row>
    <row r="58" spans="1:6" ht="15" customHeight="1">
      <c r="A58" s="68" t="s">
        <v>71</v>
      </c>
      <c r="B58" s="108"/>
      <c r="C58" s="114" t="s">
        <v>240</v>
      </c>
      <c r="D58" s="130">
        <v>69000</v>
      </c>
      <c r="E58" s="127">
        <v>68940.48</v>
      </c>
      <c r="F58" s="72">
        <f>D58-E58</f>
        <v>59.520000000004075</v>
      </c>
    </row>
    <row r="59" spans="1:6" ht="15" customHeight="1">
      <c r="A59" s="68" t="s">
        <v>71</v>
      </c>
      <c r="B59" s="108"/>
      <c r="C59" s="114" t="s">
        <v>132</v>
      </c>
      <c r="D59" s="130">
        <v>38400</v>
      </c>
      <c r="E59" s="127">
        <v>38385.5</v>
      </c>
      <c r="F59" s="72">
        <f t="shared" si="0"/>
        <v>14.5</v>
      </c>
    </row>
    <row r="60" spans="1:6" ht="15" customHeight="1">
      <c r="A60" s="68" t="s">
        <v>217</v>
      </c>
      <c r="B60" s="108"/>
      <c r="C60" s="114" t="s">
        <v>218</v>
      </c>
      <c r="D60" s="130">
        <v>7259831</v>
      </c>
      <c r="E60" s="127">
        <v>2919702</v>
      </c>
      <c r="F60" s="72">
        <f t="shared" si="0"/>
        <v>4340129</v>
      </c>
    </row>
    <row r="61" spans="1:6" ht="15" customHeight="1">
      <c r="A61" s="68" t="s">
        <v>73</v>
      </c>
      <c r="B61" s="108"/>
      <c r="C61" s="116" t="s">
        <v>183</v>
      </c>
      <c r="D61" s="130">
        <v>6428.58</v>
      </c>
      <c r="E61" s="123">
        <v>6428.58</v>
      </c>
      <c r="F61" s="72">
        <f t="shared" si="0"/>
        <v>0</v>
      </c>
    </row>
    <row r="62" spans="1:6" ht="15" customHeight="1">
      <c r="A62" s="68" t="s">
        <v>220</v>
      </c>
      <c r="B62" s="108"/>
      <c r="C62" s="114" t="s">
        <v>221</v>
      </c>
      <c r="D62" s="130">
        <v>0</v>
      </c>
      <c r="E62" s="123">
        <v>0</v>
      </c>
      <c r="F62" s="72">
        <f>D62-E62</f>
        <v>0</v>
      </c>
    </row>
    <row r="63" spans="1:6" ht="15" customHeight="1">
      <c r="A63" s="68" t="s">
        <v>77</v>
      </c>
      <c r="B63" s="108"/>
      <c r="C63" s="114" t="s">
        <v>185</v>
      </c>
      <c r="D63" s="130">
        <v>8812</v>
      </c>
      <c r="E63" s="123">
        <v>8812</v>
      </c>
      <c r="F63" s="72">
        <f>D63-E63</f>
        <v>0</v>
      </c>
    </row>
    <row r="64" spans="1:6" ht="15" customHeight="1">
      <c r="A64" s="68" t="s">
        <v>73</v>
      </c>
      <c r="B64" s="108"/>
      <c r="C64" s="114" t="s">
        <v>184</v>
      </c>
      <c r="D64" s="130">
        <v>42688</v>
      </c>
      <c r="E64" s="123">
        <v>42688</v>
      </c>
      <c r="F64" s="72">
        <f>D64-E64</f>
        <v>0</v>
      </c>
    </row>
    <row r="65" spans="1:6" ht="15" customHeight="1">
      <c r="A65" s="68" t="s">
        <v>70</v>
      </c>
      <c r="B65" s="108"/>
      <c r="C65" s="114" t="s">
        <v>219</v>
      </c>
      <c r="D65" s="130">
        <v>6000</v>
      </c>
      <c r="E65" s="123">
        <v>6000</v>
      </c>
      <c r="F65" s="72">
        <f>D65-E65</f>
        <v>0</v>
      </c>
    </row>
    <row r="66" spans="1:6" ht="15" customHeight="1">
      <c r="A66" s="68" t="s">
        <v>70</v>
      </c>
      <c r="B66" s="108"/>
      <c r="C66" s="114" t="s">
        <v>133</v>
      </c>
      <c r="D66" s="130">
        <v>9000</v>
      </c>
      <c r="E66" s="123">
        <v>9000</v>
      </c>
      <c r="F66" s="72">
        <f>D66-E66</f>
        <v>0</v>
      </c>
    </row>
    <row r="67" spans="1:6" ht="15" customHeight="1">
      <c r="A67" s="73" t="s">
        <v>66</v>
      </c>
      <c r="B67" s="108"/>
      <c r="C67" s="118" t="s">
        <v>134</v>
      </c>
      <c r="D67" s="130">
        <v>30576.84</v>
      </c>
      <c r="E67" s="123">
        <v>0</v>
      </c>
      <c r="F67" s="72">
        <f t="shared" si="0"/>
        <v>30576.84</v>
      </c>
    </row>
    <row r="68" spans="1:6" ht="15" customHeight="1">
      <c r="A68" s="68" t="s">
        <v>67</v>
      </c>
      <c r="B68" s="108"/>
      <c r="C68" s="118" t="s">
        <v>135</v>
      </c>
      <c r="D68" s="130">
        <v>9234.21</v>
      </c>
      <c r="E68" s="123">
        <v>0</v>
      </c>
      <c r="F68" s="72">
        <f>D68-E68</f>
        <v>9234.21</v>
      </c>
    </row>
    <row r="69" spans="1:6" ht="15" customHeight="1">
      <c r="A69" s="73" t="s">
        <v>66</v>
      </c>
      <c r="B69" s="108"/>
      <c r="C69" s="118" t="s">
        <v>136</v>
      </c>
      <c r="D69" s="130">
        <v>44545.34</v>
      </c>
      <c r="E69" s="123">
        <v>0</v>
      </c>
      <c r="F69" s="72">
        <f>D69-E69</f>
        <v>44545.34</v>
      </c>
    </row>
    <row r="70" spans="1:6" ht="15" customHeight="1">
      <c r="A70" s="68" t="s">
        <v>67</v>
      </c>
      <c r="B70" s="108"/>
      <c r="C70" s="118" t="s">
        <v>137</v>
      </c>
      <c r="D70" s="130">
        <v>13452.72</v>
      </c>
      <c r="E70" s="123">
        <v>0</v>
      </c>
      <c r="F70" s="72">
        <f>D70-E70</f>
        <v>13452.72</v>
      </c>
    </row>
    <row r="71" spans="1:6" ht="15" customHeight="1">
      <c r="A71" s="68" t="s">
        <v>78</v>
      </c>
      <c r="B71" s="108"/>
      <c r="C71" s="114" t="s">
        <v>138</v>
      </c>
      <c r="D71" s="130">
        <v>3778034.48</v>
      </c>
      <c r="E71" s="123">
        <v>737583.6</v>
      </c>
      <c r="F71" s="72">
        <f t="shared" si="0"/>
        <v>3040450.88</v>
      </c>
    </row>
    <row r="72" spans="1:6" ht="15" customHeight="1">
      <c r="A72" s="68" t="s">
        <v>71</v>
      </c>
      <c r="B72" s="108"/>
      <c r="C72" s="114" t="s">
        <v>239</v>
      </c>
      <c r="D72" s="130">
        <v>104640</v>
      </c>
      <c r="E72" s="123">
        <v>104640</v>
      </c>
      <c r="F72" s="72">
        <f t="shared" si="0"/>
        <v>0</v>
      </c>
    </row>
    <row r="73" spans="1:6" ht="15" customHeight="1">
      <c r="A73" s="68" t="s">
        <v>76</v>
      </c>
      <c r="B73" s="108"/>
      <c r="C73" s="114" t="s">
        <v>139</v>
      </c>
      <c r="D73" s="130">
        <v>1256400</v>
      </c>
      <c r="E73" s="127">
        <v>0</v>
      </c>
      <c r="F73" s="72">
        <f>D73-E73</f>
        <v>1256400</v>
      </c>
    </row>
    <row r="74" spans="1:6" ht="15" customHeight="1">
      <c r="A74" s="68" t="s">
        <v>76</v>
      </c>
      <c r="B74" s="108"/>
      <c r="C74" s="114" t="s">
        <v>139</v>
      </c>
      <c r="D74" s="130">
        <v>5143802.77</v>
      </c>
      <c r="E74" s="127">
        <v>1755975.97</v>
      </c>
      <c r="F74" s="72">
        <f t="shared" si="0"/>
        <v>3387826.8</v>
      </c>
    </row>
    <row r="75" spans="1:6" ht="15" customHeight="1">
      <c r="A75" s="68" t="s">
        <v>74</v>
      </c>
      <c r="B75" s="108"/>
      <c r="C75" s="114" t="s">
        <v>140</v>
      </c>
      <c r="D75" s="130">
        <v>108000</v>
      </c>
      <c r="E75" s="123">
        <v>45000</v>
      </c>
      <c r="F75" s="72">
        <f t="shared" si="0"/>
        <v>63000</v>
      </c>
    </row>
    <row r="76" spans="1:6" ht="15" customHeight="1">
      <c r="A76" s="68" t="s">
        <v>70</v>
      </c>
      <c r="B76" s="108"/>
      <c r="C76" s="114" t="s">
        <v>141</v>
      </c>
      <c r="D76" s="130">
        <v>299300</v>
      </c>
      <c r="E76" s="123">
        <v>138268.3</v>
      </c>
      <c r="F76" s="72">
        <f t="shared" si="0"/>
        <v>161031.7</v>
      </c>
    </row>
    <row r="77" spans="1:6" ht="15" customHeight="1">
      <c r="A77" s="68" t="s">
        <v>78</v>
      </c>
      <c r="B77" s="108"/>
      <c r="C77" s="114" t="s">
        <v>142</v>
      </c>
      <c r="D77" s="130">
        <v>2003000</v>
      </c>
      <c r="E77" s="123">
        <v>697138.1</v>
      </c>
      <c r="F77" s="72">
        <f t="shared" si="0"/>
        <v>1305861.9</v>
      </c>
    </row>
    <row r="78" spans="1:6" ht="15" customHeight="1">
      <c r="A78" s="68" t="s">
        <v>79</v>
      </c>
      <c r="B78" s="108"/>
      <c r="C78" s="114" t="s">
        <v>143</v>
      </c>
      <c r="D78" s="130">
        <v>5119620</v>
      </c>
      <c r="E78" s="123">
        <v>1115415.27</v>
      </c>
      <c r="F78" s="72">
        <f t="shared" si="0"/>
        <v>4004204.73</v>
      </c>
    </row>
    <row r="79" spans="1:6" ht="15" customHeight="1">
      <c r="A79" s="68" t="s">
        <v>75</v>
      </c>
      <c r="B79" s="108"/>
      <c r="C79" s="114" t="s">
        <v>144</v>
      </c>
      <c r="D79" s="130" t="s">
        <v>83</v>
      </c>
      <c r="E79" s="123">
        <v>0</v>
      </c>
      <c r="F79" s="72">
        <f t="shared" si="0"/>
        <v>0</v>
      </c>
    </row>
    <row r="80" spans="1:6" ht="15" customHeight="1">
      <c r="A80" s="68" t="s">
        <v>76</v>
      </c>
      <c r="B80" s="108"/>
      <c r="C80" s="114" t="s">
        <v>145</v>
      </c>
      <c r="D80" s="130">
        <v>128200</v>
      </c>
      <c r="E80" s="123">
        <v>41262.25</v>
      </c>
      <c r="F80" s="72">
        <f t="shared" si="0"/>
        <v>86937.75</v>
      </c>
    </row>
    <row r="81" spans="1:6" ht="15" customHeight="1">
      <c r="A81" s="68" t="s">
        <v>70</v>
      </c>
      <c r="B81" s="108"/>
      <c r="C81" s="114" t="s">
        <v>146</v>
      </c>
      <c r="D81" s="130">
        <v>135000</v>
      </c>
      <c r="E81" s="123">
        <v>96230</v>
      </c>
      <c r="F81" s="72">
        <f t="shared" si="0"/>
        <v>38770</v>
      </c>
    </row>
    <row r="82" spans="1:6" ht="15" customHeight="1">
      <c r="A82" s="68" t="s">
        <v>72</v>
      </c>
      <c r="B82" s="108"/>
      <c r="C82" s="118" t="s">
        <v>89</v>
      </c>
      <c r="D82" s="130">
        <v>24243253.72</v>
      </c>
      <c r="E82" s="123">
        <v>17617667.72</v>
      </c>
      <c r="F82" s="72">
        <f t="shared" si="0"/>
        <v>6625586</v>
      </c>
    </row>
    <row r="83" spans="1:9" ht="15" customHeight="1">
      <c r="A83" s="68" t="s">
        <v>75</v>
      </c>
      <c r="B83" s="108"/>
      <c r="C83" s="114" t="s">
        <v>147</v>
      </c>
      <c r="D83" s="130">
        <v>1162415.12</v>
      </c>
      <c r="E83" s="123">
        <v>673326.87</v>
      </c>
      <c r="F83" s="72">
        <f aca="true" t="shared" si="1" ref="F83:F122">D83-E83</f>
        <v>489088.2500000001</v>
      </c>
      <c r="I83" s="79"/>
    </row>
    <row r="84" spans="1:6" ht="15" customHeight="1">
      <c r="A84" s="68" t="s">
        <v>222</v>
      </c>
      <c r="B84" s="108"/>
      <c r="C84" s="114" t="s">
        <v>223</v>
      </c>
      <c r="D84" s="130">
        <v>5000</v>
      </c>
      <c r="E84" s="123">
        <v>5000</v>
      </c>
      <c r="F84" s="72">
        <f>D84-E84</f>
        <v>0</v>
      </c>
    </row>
    <row r="85" spans="1:6" ht="15" customHeight="1">
      <c r="A85" s="68" t="s">
        <v>71</v>
      </c>
      <c r="B85" s="108"/>
      <c r="C85" s="114" t="s">
        <v>244</v>
      </c>
      <c r="D85" s="130">
        <v>915300</v>
      </c>
      <c r="E85" s="123">
        <v>0</v>
      </c>
      <c r="F85" s="72">
        <f>D85-E85</f>
        <v>915300</v>
      </c>
    </row>
    <row r="86" spans="1:6" ht="15" customHeight="1">
      <c r="A86" s="68" t="s">
        <v>71</v>
      </c>
      <c r="B86" s="108"/>
      <c r="C86" s="114" t="s">
        <v>243</v>
      </c>
      <c r="D86" s="130">
        <v>101700</v>
      </c>
      <c r="E86" s="123">
        <v>0</v>
      </c>
      <c r="F86" s="72">
        <f>D86-E86</f>
        <v>101700</v>
      </c>
    </row>
    <row r="87" spans="1:6" ht="15" customHeight="1">
      <c r="A87" s="68" t="s">
        <v>241</v>
      </c>
      <c r="B87" s="108"/>
      <c r="C87" s="114" t="s">
        <v>242</v>
      </c>
      <c r="D87" s="130">
        <v>2077896</v>
      </c>
      <c r="E87" s="123">
        <v>0</v>
      </c>
      <c r="F87" s="72">
        <f>D87-E87</f>
        <v>2077896</v>
      </c>
    </row>
    <row r="88" spans="1:6" ht="15" customHeight="1">
      <c r="A88" s="68" t="s">
        <v>76</v>
      </c>
      <c r="B88" s="108"/>
      <c r="C88" s="114" t="s">
        <v>148</v>
      </c>
      <c r="D88" s="130">
        <v>365411.73</v>
      </c>
      <c r="E88" s="123">
        <v>14995.98</v>
      </c>
      <c r="F88" s="72">
        <f t="shared" si="1"/>
        <v>350415.75</v>
      </c>
    </row>
    <row r="89" spans="1:6" ht="15" customHeight="1">
      <c r="A89" s="74" t="s">
        <v>66</v>
      </c>
      <c r="B89" s="110"/>
      <c r="C89" s="117" t="s">
        <v>149</v>
      </c>
      <c r="D89" s="131">
        <v>3630462.83</v>
      </c>
      <c r="E89" s="123">
        <v>2661893.27</v>
      </c>
      <c r="F89" s="72">
        <f t="shared" si="1"/>
        <v>968569.56</v>
      </c>
    </row>
    <row r="90" spans="1:6" ht="15" customHeight="1">
      <c r="A90" s="68" t="s">
        <v>67</v>
      </c>
      <c r="B90" s="108"/>
      <c r="C90" s="117" t="s">
        <v>150</v>
      </c>
      <c r="D90" s="130">
        <v>1128820.68</v>
      </c>
      <c r="E90" s="123">
        <v>563715.19</v>
      </c>
      <c r="F90" s="72">
        <f t="shared" si="1"/>
        <v>565105.49</v>
      </c>
    </row>
    <row r="91" spans="1:6" ht="15" customHeight="1">
      <c r="A91" s="74" t="s">
        <v>66</v>
      </c>
      <c r="B91" s="110"/>
      <c r="C91" s="117" t="s">
        <v>246</v>
      </c>
      <c r="D91" s="131">
        <v>107354</v>
      </c>
      <c r="E91" s="123">
        <v>0</v>
      </c>
      <c r="F91" s="72">
        <f>D91-E91</f>
        <v>107354</v>
      </c>
    </row>
    <row r="92" spans="1:6" ht="15" customHeight="1">
      <c r="A92" s="74" t="s">
        <v>66</v>
      </c>
      <c r="B92" s="110"/>
      <c r="C92" s="117" t="s">
        <v>177</v>
      </c>
      <c r="D92" s="131">
        <v>2353212</v>
      </c>
      <c r="E92" s="123">
        <v>0</v>
      </c>
      <c r="F92" s="72">
        <f>D92-E92</f>
        <v>2353212</v>
      </c>
    </row>
    <row r="93" spans="1:6" ht="15" customHeight="1">
      <c r="A93" s="68" t="s">
        <v>67</v>
      </c>
      <c r="B93" s="108"/>
      <c r="C93" s="117" t="s">
        <v>178</v>
      </c>
      <c r="D93" s="130">
        <v>571388</v>
      </c>
      <c r="E93" s="123">
        <v>110878.78</v>
      </c>
      <c r="F93" s="72">
        <f>D93-E93</f>
        <v>460509.22</v>
      </c>
    </row>
    <row r="94" spans="1:6" ht="15" customHeight="1">
      <c r="A94" s="68" t="s">
        <v>68</v>
      </c>
      <c r="B94" s="108"/>
      <c r="C94" s="117" t="s">
        <v>151</v>
      </c>
      <c r="D94" s="130">
        <v>50000</v>
      </c>
      <c r="E94" s="123">
        <v>8488</v>
      </c>
      <c r="F94" s="72">
        <f t="shared" si="1"/>
        <v>41512</v>
      </c>
    </row>
    <row r="95" spans="1:6" ht="15" customHeight="1">
      <c r="A95" s="68" t="s">
        <v>74</v>
      </c>
      <c r="B95" s="108"/>
      <c r="C95" s="117" t="s">
        <v>152</v>
      </c>
      <c r="D95" s="130">
        <v>145202.32</v>
      </c>
      <c r="E95" s="123">
        <v>55191.14</v>
      </c>
      <c r="F95" s="72">
        <f t="shared" si="1"/>
        <v>90011.18000000001</v>
      </c>
    </row>
    <row r="96" spans="1:6" ht="15" customHeight="1">
      <c r="A96" s="68" t="s">
        <v>75</v>
      </c>
      <c r="B96" s="108"/>
      <c r="C96" s="117" t="s">
        <v>153</v>
      </c>
      <c r="D96" s="130">
        <v>1765500</v>
      </c>
      <c r="E96" s="123">
        <v>910030.11</v>
      </c>
      <c r="F96" s="72">
        <f t="shared" si="1"/>
        <v>855469.89</v>
      </c>
    </row>
    <row r="97" spans="1:6" ht="15" customHeight="1">
      <c r="A97" s="68" t="s">
        <v>76</v>
      </c>
      <c r="B97" s="108"/>
      <c r="C97" s="117" t="s">
        <v>154</v>
      </c>
      <c r="D97" s="130">
        <v>272000</v>
      </c>
      <c r="E97" s="123">
        <v>124842.15</v>
      </c>
      <c r="F97" s="72">
        <f t="shared" si="1"/>
        <v>147157.85</v>
      </c>
    </row>
    <row r="98" spans="1:6" ht="15" customHeight="1">
      <c r="A98" s="68" t="s">
        <v>70</v>
      </c>
      <c r="B98" s="108"/>
      <c r="C98" s="117" t="s">
        <v>155</v>
      </c>
      <c r="D98" s="130">
        <v>206000</v>
      </c>
      <c r="E98" s="123">
        <v>34792</v>
      </c>
      <c r="F98" s="72">
        <f t="shared" si="1"/>
        <v>171208</v>
      </c>
    </row>
    <row r="99" spans="1:6" ht="15" customHeight="1">
      <c r="A99" s="68" t="s">
        <v>73</v>
      </c>
      <c r="B99" s="108"/>
      <c r="C99" s="117" t="s">
        <v>156</v>
      </c>
      <c r="D99" s="130">
        <v>19250</v>
      </c>
      <c r="E99" s="123">
        <v>19250</v>
      </c>
      <c r="F99" s="72">
        <f t="shared" si="1"/>
        <v>0</v>
      </c>
    </row>
    <row r="100" spans="1:6" ht="15" customHeight="1">
      <c r="A100" s="68" t="s">
        <v>77</v>
      </c>
      <c r="B100" s="108"/>
      <c r="C100" s="117" t="s">
        <v>157</v>
      </c>
      <c r="D100" s="130">
        <v>2500</v>
      </c>
      <c r="E100" s="123">
        <v>2500</v>
      </c>
      <c r="F100" s="72">
        <f t="shared" si="1"/>
        <v>0</v>
      </c>
    </row>
    <row r="101" spans="1:6" ht="15" customHeight="1">
      <c r="A101" s="68" t="s">
        <v>71</v>
      </c>
      <c r="B101" s="108"/>
      <c r="C101" s="117" t="s">
        <v>158</v>
      </c>
      <c r="D101" s="130">
        <v>14290</v>
      </c>
      <c r="E101" s="123">
        <v>4927.6</v>
      </c>
      <c r="F101" s="72">
        <f t="shared" si="1"/>
        <v>9362.4</v>
      </c>
    </row>
    <row r="102" spans="1:6" ht="15" customHeight="1">
      <c r="A102" s="68" t="s">
        <v>73</v>
      </c>
      <c r="B102" s="108"/>
      <c r="C102" s="114" t="s">
        <v>245</v>
      </c>
      <c r="D102" s="130">
        <v>2000</v>
      </c>
      <c r="E102" s="123">
        <v>2000</v>
      </c>
      <c r="F102" s="72">
        <f>D102-E102</f>
        <v>0</v>
      </c>
    </row>
    <row r="103" spans="1:6" ht="15" customHeight="1">
      <c r="A103" s="68" t="s">
        <v>73</v>
      </c>
      <c r="B103" s="108"/>
      <c r="C103" s="114" t="s">
        <v>176</v>
      </c>
      <c r="D103" s="130">
        <v>350228</v>
      </c>
      <c r="E103" s="123">
        <v>147593</v>
      </c>
      <c r="F103" s="72">
        <f t="shared" si="1"/>
        <v>202635</v>
      </c>
    </row>
    <row r="104" spans="1:6" ht="15" customHeight="1">
      <c r="A104" s="68" t="s">
        <v>72</v>
      </c>
      <c r="B104" s="108"/>
      <c r="C104" s="114" t="s">
        <v>90</v>
      </c>
      <c r="D104" s="131">
        <v>0</v>
      </c>
      <c r="E104" s="123">
        <v>0</v>
      </c>
      <c r="F104" s="72">
        <f t="shared" si="1"/>
        <v>0</v>
      </c>
    </row>
    <row r="105" spans="1:6" ht="15" customHeight="1">
      <c r="A105" s="68" t="s">
        <v>72</v>
      </c>
      <c r="B105" s="108"/>
      <c r="C105" s="114" t="s">
        <v>91</v>
      </c>
      <c r="D105" s="131">
        <v>260000</v>
      </c>
      <c r="E105" s="123">
        <v>0</v>
      </c>
      <c r="F105" s="72">
        <f t="shared" si="1"/>
        <v>260000</v>
      </c>
    </row>
    <row r="106" spans="1:6" ht="15" customHeight="1">
      <c r="A106" s="68" t="s">
        <v>66</v>
      </c>
      <c r="B106" s="108"/>
      <c r="C106" s="114" t="s">
        <v>159</v>
      </c>
      <c r="D106" s="130">
        <v>509652</v>
      </c>
      <c r="E106" s="123">
        <v>283847.81</v>
      </c>
      <c r="F106" s="72">
        <f t="shared" si="1"/>
        <v>225804.19</v>
      </c>
    </row>
    <row r="107" spans="1:6" ht="15" customHeight="1">
      <c r="A107" s="68" t="s">
        <v>67</v>
      </c>
      <c r="B107" s="108"/>
      <c r="C107" s="114" t="s">
        <v>179</v>
      </c>
      <c r="D107" s="130">
        <v>153915</v>
      </c>
      <c r="E107" s="123">
        <v>81056.36</v>
      </c>
      <c r="F107" s="72">
        <f t="shared" si="1"/>
        <v>72858.64</v>
      </c>
    </row>
    <row r="108" spans="1:6" ht="15" customHeight="1">
      <c r="A108" s="68" t="s">
        <v>68</v>
      </c>
      <c r="B108" s="108"/>
      <c r="C108" s="114" t="s">
        <v>160</v>
      </c>
      <c r="D108" s="130">
        <v>29000</v>
      </c>
      <c r="E108" s="123">
        <v>0</v>
      </c>
      <c r="F108" s="72">
        <f t="shared" si="1"/>
        <v>29000</v>
      </c>
    </row>
    <row r="109" spans="1:6" ht="15" customHeight="1">
      <c r="A109" s="68" t="s">
        <v>69</v>
      </c>
      <c r="B109" s="108"/>
      <c r="C109" s="114" t="s">
        <v>161</v>
      </c>
      <c r="D109" s="130" t="s">
        <v>83</v>
      </c>
      <c r="E109" s="123">
        <v>0</v>
      </c>
      <c r="F109" s="72">
        <f t="shared" si="1"/>
        <v>0</v>
      </c>
    </row>
    <row r="110" spans="1:6" ht="15" customHeight="1">
      <c r="A110" s="68" t="s">
        <v>70</v>
      </c>
      <c r="B110" s="108"/>
      <c r="C110" s="114" t="s">
        <v>162</v>
      </c>
      <c r="D110" s="130" t="s">
        <v>83</v>
      </c>
      <c r="E110" s="123">
        <v>0</v>
      </c>
      <c r="F110" s="72">
        <f t="shared" si="1"/>
        <v>0</v>
      </c>
    </row>
    <row r="111" spans="1:6" ht="15" customHeight="1">
      <c r="A111" s="68" t="s">
        <v>70</v>
      </c>
      <c r="B111" s="108"/>
      <c r="C111" s="114" t="s">
        <v>163</v>
      </c>
      <c r="D111" s="130">
        <v>7400</v>
      </c>
      <c r="E111" s="123">
        <v>3037.17</v>
      </c>
      <c r="F111" s="72">
        <f t="shared" si="1"/>
        <v>4362.83</v>
      </c>
    </row>
    <row r="112" spans="1:6" ht="15" customHeight="1">
      <c r="A112" s="68" t="s">
        <v>80</v>
      </c>
      <c r="B112" s="108"/>
      <c r="C112" s="114" t="s">
        <v>164</v>
      </c>
      <c r="D112" s="130">
        <v>734900</v>
      </c>
      <c r="E112" s="123">
        <v>303717.52</v>
      </c>
      <c r="F112" s="72">
        <f t="shared" si="1"/>
        <v>431182.48</v>
      </c>
    </row>
    <row r="113" spans="1:6" ht="15" customHeight="1">
      <c r="A113" s="68" t="s">
        <v>66</v>
      </c>
      <c r="B113" s="108"/>
      <c r="C113" s="116" t="s">
        <v>165</v>
      </c>
      <c r="D113" s="130">
        <v>4012100</v>
      </c>
      <c r="E113" s="123">
        <v>1602311.69</v>
      </c>
      <c r="F113" s="72">
        <f t="shared" si="1"/>
        <v>2409788.31</v>
      </c>
    </row>
    <row r="114" spans="1:6" ht="15" customHeight="1">
      <c r="A114" s="68" t="s">
        <v>67</v>
      </c>
      <c r="B114" s="108"/>
      <c r="C114" s="116" t="s">
        <v>166</v>
      </c>
      <c r="D114" s="130">
        <v>1211639</v>
      </c>
      <c r="E114" s="123">
        <v>495128.25</v>
      </c>
      <c r="F114" s="72">
        <f t="shared" si="1"/>
        <v>716510.75</v>
      </c>
    </row>
    <row r="115" spans="1:6" ht="15" customHeight="1">
      <c r="A115" s="68" t="s">
        <v>68</v>
      </c>
      <c r="B115" s="108"/>
      <c r="C115" s="116" t="s">
        <v>167</v>
      </c>
      <c r="D115" s="130">
        <v>30000</v>
      </c>
      <c r="E115" s="123">
        <v>0</v>
      </c>
      <c r="F115" s="72">
        <f t="shared" si="1"/>
        <v>30000</v>
      </c>
    </row>
    <row r="116" spans="1:6" ht="20.25" customHeight="1">
      <c r="A116" s="68" t="s">
        <v>69</v>
      </c>
      <c r="B116" s="108"/>
      <c r="C116" s="116" t="s">
        <v>168</v>
      </c>
      <c r="D116" s="130">
        <v>55000</v>
      </c>
      <c r="E116" s="123">
        <v>12000</v>
      </c>
      <c r="F116" s="72">
        <f t="shared" si="1"/>
        <v>43000</v>
      </c>
    </row>
    <row r="117" spans="1:6" ht="25.5" customHeight="1">
      <c r="A117" s="68" t="s">
        <v>75</v>
      </c>
      <c r="B117" s="108"/>
      <c r="C117" s="116" t="s">
        <v>169</v>
      </c>
      <c r="D117" s="130">
        <v>104200</v>
      </c>
      <c r="E117" s="123">
        <v>47662.57</v>
      </c>
      <c r="F117" s="72">
        <f t="shared" si="1"/>
        <v>56537.43</v>
      </c>
    </row>
    <row r="118" spans="1:6" ht="27">
      <c r="A118" s="68" t="s">
        <v>76</v>
      </c>
      <c r="B118" s="108"/>
      <c r="C118" s="116" t="s">
        <v>170</v>
      </c>
      <c r="D118" s="130">
        <v>13300</v>
      </c>
      <c r="E118" s="123">
        <v>5124.35</v>
      </c>
      <c r="F118" s="72">
        <f t="shared" si="1"/>
        <v>8175.65</v>
      </c>
    </row>
    <row r="119" spans="1:6" ht="13.5">
      <c r="A119" s="68" t="s">
        <v>70</v>
      </c>
      <c r="B119" s="108"/>
      <c r="C119" s="116" t="s">
        <v>171</v>
      </c>
      <c r="D119" s="130">
        <v>35280</v>
      </c>
      <c r="E119" s="123">
        <v>5092</v>
      </c>
      <c r="F119" s="72">
        <f t="shared" si="1"/>
        <v>30188</v>
      </c>
    </row>
    <row r="120" spans="1:6" ht="27">
      <c r="A120" s="68" t="s">
        <v>77</v>
      </c>
      <c r="B120" s="108"/>
      <c r="C120" s="114" t="s">
        <v>92</v>
      </c>
      <c r="D120" s="130">
        <v>260</v>
      </c>
      <c r="E120" s="123">
        <v>0</v>
      </c>
      <c r="F120" s="72">
        <f t="shared" si="1"/>
        <v>260</v>
      </c>
    </row>
    <row r="121" spans="1:6" ht="27">
      <c r="A121" s="68" t="s">
        <v>71</v>
      </c>
      <c r="B121" s="108"/>
      <c r="C121" s="114" t="s">
        <v>172</v>
      </c>
      <c r="D121" s="130">
        <v>0</v>
      </c>
      <c r="E121" s="123">
        <v>0</v>
      </c>
      <c r="F121" s="72">
        <f t="shared" si="1"/>
        <v>0</v>
      </c>
    </row>
    <row r="122" spans="1:6" ht="13.5">
      <c r="A122" s="101" t="s">
        <v>73</v>
      </c>
      <c r="B122" s="111"/>
      <c r="C122" s="119" t="s">
        <v>173</v>
      </c>
      <c r="D122" s="132">
        <v>7000</v>
      </c>
      <c r="E122" s="128">
        <v>4000</v>
      </c>
      <c r="F122" s="102">
        <f t="shared" si="1"/>
        <v>3000</v>
      </c>
    </row>
    <row r="123" spans="1:6" ht="13.5">
      <c r="A123" s="74" t="s">
        <v>66</v>
      </c>
      <c r="B123" s="110"/>
      <c r="C123" s="117" t="s">
        <v>224</v>
      </c>
      <c r="D123" s="131">
        <v>1245350</v>
      </c>
      <c r="E123" s="123">
        <v>221917.24</v>
      </c>
      <c r="F123" s="72">
        <f>D123-E123</f>
        <v>1023432.76</v>
      </c>
    </row>
    <row r="124" spans="1:6" ht="27">
      <c r="A124" s="68" t="s">
        <v>67</v>
      </c>
      <c r="B124" s="108"/>
      <c r="C124" s="117" t="s">
        <v>225</v>
      </c>
      <c r="D124" s="130">
        <v>371095.7</v>
      </c>
      <c r="E124" s="123">
        <v>63998.99</v>
      </c>
      <c r="F124" s="72">
        <f>D124-E124</f>
        <v>307096.71</v>
      </c>
    </row>
    <row r="125" spans="1:6" ht="13.5">
      <c r="A125" s="74" t="s">
        <v>66</v>
      </c>
      <c r="B125" s="110"/>
      <c r="C125" s="117" t="s">
        <v>226</v>
      </c>
      <c r="D125" s="131">
        <v>9000</v>
      </c>
      <c r="E125" s="123">
        <v>7452</v>
      </c>
      <c r="F125" s="72">
        <f>D125-E125</f>
        <v>1548</v>
      </c>
    </row>
    <row r="126" spans="1:6" ht="27">
      <c r="A126" s="68" t="s">
        <v>67</v>
      </c>
      <c r="B126" s="108"/>
      <c r="C126" s="117" t="s">
        <v>227</v>
      </c>
      <c r="D126" s="130">
        <v>500</v>
      </c>
      <c r="E126" s="123">
        <v>0</v>
      </c>
      <c r="F126" s="72">
        <f>D126-E126</f>
        <v>500</v>
      </c>
    </row>
    <row r="127" spans="1:6" ht="13.5">
      <c r="A127" s="68" t="s">
        <v>68</v>
      </c>
      <c r="B127" s="108"/>
      <c r="C127" s="117" t="s">
        <v>228</v>
      </c>
      <c r="D127" s="130">
        <v>9328</v>
      </c>
      <c r="E127" s="123">
        <v>9328</v>
      </c>
      <c r="F127" s="72">
        <f aca="true" t="shared" si="2" ref="F127:F134">D127-E127</f>
        <v>0</v>
      </c>
    </row>
    <row r="128" spans="1:6" ht="13.5">
      <c r="A128" s="68" t="s">
        <v>74</v>
      </c>
      <c r="B128" s="108"/>
      <c r="C128" s="117" t="s">
        <v>229</v>
      </c>
      <c r="D128" s="130">
        <v>14000</v>
      </c>
      <c r="E128" s="123">
        <v>3990</v>
      </c>
      <c r="F128" s="72">
        <f t="shared" si="2"/>
        <v>10010</v>
      </c>
    </row>
    <row r="129" spans="1:6" ht="13.5">
      <c r="A129" s="68" t="s">
        <v>75</v>
      </c>
      <c r="B129" s="108"/>
      <c r="C129" s="117" t="s">
        <v>230</v>
      </c>
      <c r="D129" s="130">
        <v>449012</v>
      </c>
      <c r="E129" s="123">
        <v>0</v>
      </c>
      <c r="F129" s="72">
        <f t="shared" si="2"/>
        <v>449012</v>
      </c>
    </row>
    <row r="130" spans="1:6" ht="27">
      <c r="A130" s="68" t="s">
        <v>76</v>
      </c>
      <c r="B130" s="108"/>
      <c r="C130" s="117" t="s">
        <v>231</v>
      </c>
      <c r="D130" s="130">
        <v>40250</v>
      </c>
      <c r="E130" s="123">
        <v>0</v>
      </c>
      <c r="F130" s="72">
        <f t="shared" si="2"/>
        <v>40250</v>
      </c>
    </row>
    <row r="131" spans="1:6" ht="13.5">
      <c r="A131" s="68" t="s">
        <v>70</v>
      </c>
      <c r="B131" s="108"/>
      <c r="C131" s="117" t="s">
        <v>232</v>
      </c>
      <c r="D131" s="130">
        <v>122050</v>
      </c>
      <c r="E131" s="123">
        <v>121965.83</v>
      </c>
      <c r="F131" s="72">
        <f t="shared" si="2"/>
        <v>84.16999999999825</v>
      </c>
    </row>
    <row r="132" spans="1:6" ht="13.5">
      <c r="A132" s="68" t="s">
        <v>73</v>
      </c>
      <c r="B132" s="108"/>
      <c r="C132" s="117" t="s">
        <v>233</v>
      </c>
      <c r="D132" s="130">
        <v>99000</v>
      </c>
      <c r="E132" s="123">
        <v>99000</v>
      </c>
      <c r="F132" s="72">
        <f t="shared" si="2"/>
        <v>0</v>
      </c>
    </row>
    <row r="133" spans="1:6" ht="27">
      <c r="A133" s="68" t="s">
        <v>77</v>
      </c>
      <c r="B133" s="108"/>
      <c r="C133" s="117" t="s">
        <v>234</v>
      </c>
      <c r="D133" s="130">
        <v>98660</v>
      </c>
      <c r="E133" s="123">
        <v>98558.79</v>
      </c>
      <c r="F133" s="72">
        <f t="shared" si="2"/>
        <v>101.2100000000064</v>
      </c>
    </row>
    <row r="134" spans="1:6" ht="14.25" thickBot="1">
      <c r="A134" s="68" t="s">
        <v>217</v>
      </c>
      <c r="B134" s="108"/>
      <c r="C134" s="117" t="s">
        <v>235</v>
      </c>
      <c r="D134" s="130">
        <v>1200000</v>
      </c>
      <c r="E134" s="123">
        <v>0</v>
      </c>
      <c r="F134" s="72">
        <f t="shared" si="2"/>
        <v>1200000</v>
      </c>
    </row>
    <row r="135" spans="1:6" ht="23.25" thickBot="1">
      <c r="A135" s="104" t="s">
        <v>51</v>
      </c>
      <c r="B135" s="112">
        <v>450</v>
      </c>
      <c r="C135" s="120" t="s">
        <v>17</v>
      </c>
      <c r="D135" s="133">
        <f>доходы!E15-расходы!D8</f>
        <v>-1073382.1700000018</v>
      </c>
      <c r="E135" s="143">
        <f>доходы!F15-расходы!E8</f>
        <v>5867339.04999999</v>
      </c>
      <c r="F135" s="103" t="s">
        <v>17</v>
      </c>
    </row>
    <row r="136" spans="4:5" ht="12.75">
      <c r="D136" s="82" t="s">
        <v>86</v>
      </c>
      <c r="E136" t="s">
        <v>85</v>
      </c>
    </row>
  </sheetData>
  <sheetProtection/>
  <mergeCells count="4">
    <mergeCell ref="E1:F1"/>
    <mergeCell ref="A2:F2"/>
    <mergeCell ref="C4:C6"/>
    <mergeCell ref="D4:D6"/>
  </mergeCells>
  <printOptions/>
  <pageMargins left="1" right="1" top="1" bottom="1" header="0.5" footer="0.5"/>
  <pageSetup fitToHeight="1" fitToWidth="1"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25.25390625" style="3" customWidth="1"/>
    <col min="2" max="2" width="5.125" style="3" customWidth="1"/>
    <col min="3" max="3" width="17.75390625" style="3" customWidth="1"/>
    <col min="4" max="4" width="19.00390625" style="5" customWidth="1"/>
    <col min="5" max="5" width="13.00390625" style="5" customWidth="1"/>
    <col min="6" max="6" width="14.875" style="0" customWidth="1"/>
  </cols>
  <sheetData>
    <row r="1" spans="1:6" ht="10.5" customHeight="1">
      <c r="A1" s="39"/>
      <c r="B1" s="46"/>
      <c r="C1" s="1"/>
      <c r="D1" s="47"/>
      <c r="E1" s="173" t="s">
        <v>52</v>
      </c>
      <c r="F1" s="173"/>
    </row>
    <row r="2" spans="1:6" ht="15">
      <c r="A2" s="156" t="s">
        <v>53</v>
      </c>
      <c r="B2" s="156"/>
      <c r="C2" s="156"/>
      <c r="D2" s="156"/>
      <c r="E2" s="156"/>
      <c r="F2" s="156"/>
    </row>
    <row r="3" spans="1:6" ht="11.25" customHeight="1">
      <c r="A3" s="14"/>
      <c r="B3" s="48"/>
      <c r="C3" s="15"/>
      <c r="D3" s="16"/>
      <c r="E3" s="16"/>
      <c r="F3" s="17"/>
    </row>
    <row r="4" spans="1:6" ht="18" customHeight="1">
      <c r="A4" s="18"/>
      <c r="B4" s="19" t="s">
        <v>6</v>
      </c>
      <c r="C4" s="157" t="s">
        <v>54</v>
      </c>
      <c r="D4" s="157" t="s">
        <v>44</v>
      </c>
      <c r="E4" s="21"/>
      <c r="F4" s="22" t="s">
        <v>7</v>
      </c>
    </row>
    <row r="5" spans="1:6" ht="18" customHeight="1">
      <c r="A5" s="19" t="s">
        <v>8</v>
      </c>
      <c r="B5" s="19" t="s">
        <v>9</v>
      </c>
      <c r="C5" s="158"/>
      <c r="D5" s="158"/>
      <c r="E5" s="20" t="s">
        <v>10</v>
      </c>
      <c r="F5" s="23" t="s">
        <v>11</v>
      </c>
    </row>
    <row r="6" spans="1:6" ht="18" customHeight="1">
      <c r="A6" s="18"/>
      <c r="B6" s="19" t="s">
        <v>12</v>
      </c>
      <c r="C6" s="159"/>
      <c r="D6" s="159"/>
      <c r="E6" s="20"/>
      <c r="F6" s="23"/>
    </row>
    <row r="7" spans="1:6" ht="9.75" customHeight="1" thickBot="1">
      <c r="A7" s="24">
        <v>1</v>
      </c>
      <c r="B7" s="25">
        <v>2</v>
      </c>
      <c r="C7" s="25">
        <v>3</v>
      </c>
      <c r="D7" s="26" t="s">
        <v>13</v>
      </c>
      <c r="E7" s="26" t="s">
        <v>14</v>
      </c>
      <c r="F7" s="27" t="s">
        <v>15</v>
      </c>
    </row>
    <row r="8" spans="1:6" ht="24" customHeight="1">
      <c r="A8" s="45" t="s">
        <v>55</v>
      </c>
      <c r="B8" s="28" t="s">
        <v>20</v>
      </c>
      <c r="C8" s="29" t="s">
        <v>17</v>
      </c>
      <c r="D8" s="30"/>
      <c r="E8" s="76">
        <f>E19</f>
        <v>-5867339.04999999</v>
      </c>
      <c r="F8" s="32"/>
    </row>
    <row r="9" spans="1:6" ht="11.25" customHeight="1">
      <c r="A9" s="36" t="s">
        <v>21</v>
      </c>
      <c r="B9" s="49"/>
      <c r="C9" s="50"/>
      <c r="D9" s="42"/>
      <c r="E9" s="43"/>
      <c r="F9" s="44"/>
    </row>
    <row r="10" spans="1:6" ht="24.75" customHeight="1">
      <c r="A10" s="45" t="s">
        <v>56</v>
      </c>
      <c r="B10" s="51" t="s">
        <v>22</v>
      </c>
      <c r="C10" s="30" t="s">
        <v>17</v>
      </c>
      <c r="D10" s="30"/>
      <c r="E10" s="31"/>
      <c r="F10" s="34"/>
    </row>
    <row r="11" spans="1:6" ht="11.25" customHeight="1">
      <c r="A11" s="36" t="s">
        <v>23</v>
      </c>
      <c r="B11" s="49"/>
      <c r="C11" s="42"/>
      <c r="D11" s="42"/>
      <c r="E11" s="43"/>
      <c r="F11" s="44"/>
    </row>
    <row r="12" spans="1:6" ht="10.5" customHeight="1">
      <c r="A12" s="45"/>
      <c r="B12" s="52"/>
      <c r="C12" s="30"/>
      <c r="D12" s="30"/>
      <c r="E12" s="31"/>
      <c r="F12" s="34"/>
    </row>
    <row r="13" spans="1:6" ht="15" customHeight="1">
      <c r="A13" s="45"/>
      <c r="B13" s="52"/>
      <c r="C13" s="30"/>
      <c r="D13" s="30"/>
      <c r="E13" s="31"/>
      <c r="F13" s="34"/>
    </row>
    <row r="14" spans="1:6" ht="15" customHeight="1">
      <c r="A14" s="45"/>
      <c r="B14" s="35"/>
      <c r="C14" s="30"/>
      <c r="D14" s="30"/>
      <c r="E14" s="31"/>
      <c r="F14" s="34"/>
    </row>
    <row r="15" spans="1:6" ht="21" customHeight="1">
      <c r="A15" s="45" t="s">
        <v>57</v>
      </c>
      <c r="B15" s="33" t="s">
        <v>24</v>
      </c>
      <c r="C15" s="30" t="s">
        <v>17</v>
      </c>
      <c r="D15" s="30"/>
      <c r="E15" s="31"/>
      <c r="F15" s="34"/>
    </row>
    <row r="16" spans="1:6" ht="12" customHeight="1">
      <c r="A16" s="36" t="s">
        <v>25</v>
      </c>
      <c r="B16" s="49"/>
      <c r="C16" s="42"/>
      <c r="D16" s="42"/>
      <c r="E16" s="43"/>
      <c r="F16" s="44"/>
    </row>
    <row r="17" spans="1:6" ht="12.75" customHeight="1">
      <c r="A17" s="45"/>
      <c r="B17" s="51"/>
      <c r="C17" s="30"/>
      <c r="D17" s="30"/>
      <c r="E17" s="31"/>
      <c r="F17" s="34"/>
    </row>
    <row r="18" spans="1:6" ht="16.5" customHeight="1">
      <c r="A18" s="45"/>
      <c r="B18" s="51"/>
      <c r="C18" s="30"/>
      <c r="D18" s="30"/>
      <c r="E18" s="31"/>
      <c r="F18" s="34"/>
    </row>
    <row r="19" spans="1:6" ht="21" customHeight="1">
      <c r="A19" s="45" t="s">
        <v>26</v>
      </c>
      <c r="B19" s="33" t="s">
        <v>27</v>
      </c>
      <c r="C19" s="30"/>
      <c r="D19" s="30"/>
      <c r="E19" s="77">
        <f>E20+E22</f>
        <v>-5867339.04999999</v>
      </c>
      <c r="F19" s="53"/>
    </row>
    <row r="20" spans="1:7" ht="21" customHeight="1">
      <c r="A20" s="45" t="s">
        <v>28</v>
      </c>
      <c r="B20" s="33" t="s">
        <v>29</v>
      </c>
      <c r="C20" s="30" t="s">
        <v>81</v>
      </c>
      <c r="D20" s="30"/>
      <c r="E20" s="77">
        <f>-доходы!F15</f>
        <v>-54185065.449999996</v>
      </c>
      <c r="F20" s="34" t="s">
        <v>17</v>
      </c>
      <c r="G20" s="75" t="s">
        <v>87</v>
      </c>
    </row>
    <row r="21" spans="1:6" ht="21" customHeight="1">
      <c r="A21" s="45"/>
      <c r="B21" s="49"/>
      <c r="C21" s="42"/>
      <c r="D21" s="42"/>
      <c r="E21" s="66"/>
      <c r="F21" s="44" t="s">
        <v>17</v>
      </c>
    </row>
    <row r="22" spans="1:6" ht="21" customHeight="1">
      <c r="A22" s="45" t="s">
        <v>30</v>
      </c>
      <c r="B22" s="49" t="s">
        <v>31</v>
      </c>
      <c r="C22" s="64" t="s">
        <v>82</v>
      </c>
      <c r="D22" s="64"/>
      <c r="E22" s="78">
        <f>расходы!E8</f>
        <v>48317726.400000006</v>
      </c>
      <c r="F22" s="65" t="s">
        <v>17</v>
      </c>
    </row>
    <row r="23" spans="1:6" ht="21" customHeight="1" thickBot="1">
      <c r="A23" s="45"/>
      <c r="B23" s="54"/>
      <c r="C23" s="55"/>
      <c r="D23" s="55"/>
      <c r="E23" s="55"/>
      <c r="F23" s="56" t="s">
        <v>17</v>
      </c>
    </row>
    <row r="24" spans="1:6" ht="12.75" customHeight="1">
      <c r="A24" s="36"/>
      <c r="B24" s="37"/>
      <c r="C24" s="38"/>
      <c r="D24" s="38"/>
      <c r="E24" s="38"/>
      <c r="F24" s="38"/>
    </row>
    <row r="25" spans="1:6" ht="12.75" customHeight="1">
      <c r="A25" s="57" t="s">
        <v>32</v>
      </c>
      <c r="B25" s="37"/>
      <c r="C25" s="58"/>
      <c r="D25" s="38"/>
      <c r="E25" s="174" t="s">
        <v>84</v>
      </c>
      <c r="F25" s="174"/>
    </row>
    <row r="26" spans="1:6" ht="10.5" customHeight="1">
      <c r="A26" s="59"/>
      <c r="B26" s="37"/>
      <c r="C26" s="22" t="s">
        <v>33</v>
      </c>
      <c r="D26" s="38"/>
      <c r="E26" s="175" t="s">
        <v>34</v>
      </c>
      <c r="F26" s="175"/>
    </row>
    <row r="27" spans="1:6" ht="24.75" customHeight="1">
      <c r="A27" s="59"/>
      <c r="B27" s="37"/>
      <c r="C27" s="38"/>
      <c r="D27" s="38"/>
      <c r="E27" s="38"/>
      <c r="F27" s="38"/>
    </row>
    <row r="28" spans="1:6" ht="12.75" customHeight="1">
      <c r="A28" s="57" t="s">
        <v>35</v>
      </c>
      <c r="B28" s="37"/>
      <c r="C28" s="58"/>
      <c r="D28" s="38"/>
      <c r="E28" s="174" t="s">
        <v>181</v>
      </c>
      <c r="F28" s="174"/>
    </row>
    <row r="29" spans="1:6" ht="10.5" customHeight="1">
      <c r="A29" s="59" t="s">
        <v>36</v>
      </c>
      <c r="B29" s="37"/>
      <c r="C29" s="22" t="s">
        <v>33</v>
      </c>
      <c r="D29" s="38"/>
      <c r="E29" s="175" t="s">
        <v>34</v>
      </c>
      <c r="F29" s="175"/>
    </row>
    <row r="30" spans="1:6" ht="12.75" customHeight="1">
      <c r="A30" s="59"/>
      <c r="B30" s="37"/>
      <c r="C30" s="38"/>
      <c r="D30" s="38"/>
      <c r="E30" s="38"/>
      <c r="F30" s="38"/>
    </row>
    <row r="31" spans="1:6" ht="22.5" customHeight="1">
      <c r="A31" s="59" t="s">
        <v>37</v>
      </c>
      <c r="B31" s="37"/>
      <c r="C31" s="58"/>
      <c r="D31" s="38"/>
      <c r="E31" s="174"/>
      <c r="F31" s="174"/>
    </row>
    <row r="32" spans="1:6" ht="9.75" customHeight="1">
      <c r="A32" s="4"/>
      <c r="B32" s="37"/>
      <c r="C32" s="22" t="s">
        <v>33</v>
      </c>
      <c r="D32" s="38"/>
      <c r="E32" s="175" t="s">
        <v>34</v>
      </c>
      <c r="F32" s="175"/>
    </row>
    <row r="33" spans="1:6" ht="12.75" customHeight="1">
      <c r="A33" s="4"/>
      <c r="B33" s="37"/>
      <c r="C33" s="38"/>
      <c r="D33" s="38"/>
      <c r="E33" s="38"/>
      <c r="F33" s="38"/>
    </row>
    <row r="34" spans="1:6" ht="12.75" customHeight="1">
      <c r="A34" s="4" t="s">
        <v>60</v>
      </c>
      <c r="B34" s="37"/>
      <c r="C34" s="38"/>
      <c r="D34" s="38"/>
      <c r="E34" s="38"/>
      <c r="F34" s="38"/>
    </row>
    <row r="35" spans="1:6" ht="12.75" customHeight="1">
      <c r="A35" s="36"/>
      <c r="B35" s="37"/>
      <c r="C35" s="38"/>
      <c r="D35" s="38"/>
      <c r="E35" s="38"/>
      <c r="F35" s="38"/>
    </row>
    <row r="36" spans="1:6" ht="12.75" customHeight="1">
      <c r="A36" s="36"/>
      <c r="B36" s="37"/>
      <c r="C36" s="38"/>
      <c r="D36" s="38"/>
      <c r="E36" s="38"/>
      <c r="F36" s="38"/>
    </row>
    <row r="37" spans="1:6" ht="12.75" customHeight="1">
      <c r="A37" s="36"/>
      <c r="B37" s="37"/>
      <c r="C37" s="38"/>
      <c r="D37" s="38"/>
      <c r="E37" s="38"/>
      <c r="F37" s="38"/>
    </row>
    <row r="38" spans="1:6" ht="12.75" customHeight="1">
      <c r="A38" s="36"/>
      <c r="B38" s="37"/>
      <c r="C38" s="38"/>
      <c r="D38" s="38"/>
      <c r="E38" s="38"/>
      <c r="F38" s="38"/>
    </row>
    <row r="39" spans="1:6" ht="22.5" customHeight="1">
      <c r="A39" s="36"/>
      <c r="B39" s="37"/>
      <c r="C39" s="38"/>
      <c r="D39" s="38"/>
      <c r="E39" s="38"/>
      <c r="F39" s="38"/>
    </row>
    <row r="40" spans="1:4" ht="11.25" customHeight="1">
      <c r="A40" s="4"/>
      <c r="B40" s="4"/>
      <c r="C40" s="39"/>
      <c r="D40" s="40"/>
    </row>
    <row r="41" spans="1:4" ht="11.25" customHeight="1">
      <c r="A41" s="4"/>
      <c r="B41" s="4"/>
      <c r="C41" s="39"/>
      <c r="D41" s="40"/>
    </row>
    <row r="42" spans="1:4" ht="11.25" customHeight="1">
      <c r="A42" s="4"/>
      <c r="B42" s="4"/>
      <c r="C42" s="39"/>
      <c r="D42" s="40"/>
    </row>
    <row r="43" spans="1:4" ht="11.25" customHeight="1">
      <c r="A43" s="4"/>
      <c r="B43" s="4"/>
      <c r="C43" s="39"/>
      <c r="D43" s="40"/>
    </row>
    <row r="44" spans="1:4" ht="11.25" customHeight="1">
      <c r="A44" s="4"/>
      <c r="B44" s="4"/>
      <c r="C44" s="39"/>
      <c r="D44" s="40"/>
    </row>
    <row r="45" spans="1:4" ht="11.25" customHeight="1">
      <c r="A45" s="4"/>
      <c r="B45" s="4"/>
      <c r="C45" s="39"/>
      <c r="D45" s="40"/>
    </row>
    <row r="46" spans="1:4" ht="11.25" customHeight="1">
      <c r="A46" s="4"/>
      <c r="B46" s="4"/>
      <c r="C46" s="39"/>
      <c r="D46" s="40"/>
    </row>
    <row r="47" spans="1:4" ht="11.25" customHeight="1">
      <c r="A47" s="4"/>
      <c r="B47" s="4"/>
      <c r="C47" s="39"/>
      <c r="D47" s="40"/>
    </row>
    <row r="48" spans="1:4" ht="11.25" customHeight="1">
      <c r="A48" s="4"/>
      <c r="B48" s="4"/>
      <c r="C48" s="39"/>
      <c r="D48" s="40"/>
    </row>
    <row r="49" spans="1:4" ht="11.25" customHeight="1">
      <c r="A49" s="4"/>
      <c r="B49" s="4"/>
      <c r="C49" s="39"/>
      <c r="D49" s="40"/>
    </row>
    <row r="50" spans="1:4" ht="11.25" customHeight="1">
      <c r="A50" s="4"/>
      <c r="B50" s="4"/>
      <c r="C50" s="39"/>
      <c r="D50" s="40"/>
    </row>
    <row r="51" spans="1:4" ht="11.25" customHeight="1">
      <c r="A51" s="4"/>
      <c r="B51" s="4"/>
      <c r="C51" s="39"/>
      <c r="D51" s="40"/>
    </row>
    <row r="52" spans="1:4" ht="11.25" customHeight="1">
      <c r="A52" s="4"/>
      <c r="B52" s="4"/>
      <c r="C52" s="39"/>
      <c r="D52" s="40"/>
    </row>
    <row r="53" spans="1:4" ht="11.25" customHeight="1">
      <c r="A53" s="4"/>
      <c r="B53" s="4"/>
      <c r="C53" s="39"/>
      <c r="D53" s="40"/>
    </row>
    <row r="54" spans="1:4" ht="11.25" customHeight="1">
      <c r="A54" s="4"/>
      <c r="B54" s="4"/>
      <c r="C54" s="39"/>
      <c r="D54" s="40"/>
    </row>
    <row r="55" spans="1:4" ht="11.25" customHeight="1">
      <c r="A55" s="4"/>
      <c r="B55" s="4"/>
      <c r="C55" s="39"/>
      <c r="D55" s="40"/>
    </row>
    <row r="56" spans="1:4" ht="11.25" customHeight="1">
      <c r="A56" s="4"/>
      <c r="B56" s="4"/>
      <c r="C56" s="39"/>
      <c r="D56" s="40"/>
    </row>
    <row r="57" spans="1:4" ht="11.25" customHeight="1">
      <c r="A57" s="4"/>
      <c r="B57" s="4"/>
      <c r="C57" s="39"/>
      <c r="D57" s="40"/>
    </row>
    <row r="58" spans="1:4" ht="11.25" customHeight="1">
      <c r="A58" s="4"/>
      <c r="B58" s="4"/>
      <c r="C58" s="39"/>
      <c r="D58" s="40"/>
    </row>
    <row r="59" spans="1:4" ht="11.25" customHeight="1">
      <c r="A59" s="4"/>
      <c r="B59" s="4"/>
      <c r="C59" s="39"/>
      <c r="D59" s="40"/>
    </row>
    <row r="60" ht="23.25" customHeight="1">
      <c r="A60" s="4"/>
    </row>
    <row r="61" ht="9.75" customHeight="1"/>
    <row r="62" spans="1:3" ht="12.75" customHeight="1">
      <c r="A62" s="39"/>
      <c r="B62" s="39"/>
      <c r="C62" s="1"/>
    </row>
  </sheetData>
  <sheetProtection/>
  <mergeCells count="10">
    <mergeCell ref="E31:F31"/>
    <mergeCell ref="E32:F32"/>
    <mergeCell ref="C4:C6"/>
    <mergeCell ref="D4:D6"/>
    <mergeCell ref="E28:F28"/>
    <mergeCell ref="E29:F29"/>
    <mergeCell ref="E1:F1"/>
    <mergeCell ref="A2:F2"/>
    <mergeCell ref="E25:F25"/>
    <mergeCell ref="E26:F26"/>
  </mergeCells>
  <printOptions/>
  <pageMargins left="1" right="1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WiZaRd</cp:lastModifiedBy>
  <cp:lastPrinted>2017-07-06T11:05:23Z</cp:lastPrinted>
  <dcterms:created xsi:type="dcterms:W3CDTF">2008-12-30T08:38:45Z</dcterms:created>
  <dcterms:modified xsi:type="dcterms:W3CDTF">2017-07-06T12:23:27Z</dcterms:modified>
  <cp:category/>
  <cp:version/>
  <cp:contentType/>
  <cp:contentStatus/>
</cp:coreProperties>
</file>