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Area" localSheetId="0">'доходы'!$A$1:$G$49</definedName>
    <definedName name="_xlnm.Print_Area" localSheetId="2">'источники финансирования'!$A$1:$F$34</definedName>
    <definedName name="_xlnm.Print_Area" localSheetId="1">'расходы'!$A$1:$F$129</definedName>
  </definedNames>
  <calcPr fullCalcOnLoad="1"/>
</workbook>
</file>

<file path=xl/sharedStrings.xml><?xml version="1.0" encoding="utf-8"?>
<sst xmlns="http://schemas.openxmlformats.org/spreadsheetml/2006/main" count="397" uniqueCount="249">
  <si>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</si>
  <si>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</si>
  <si>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</si>
  <si>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</si>
  <si>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</si>
  <si>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</si>
  <si>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</si>
  <si>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</si>
  <si>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</si>
  <si>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</si>
  <si>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</si>
  <si>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</si>
  <si>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</si>
  <si>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</si>
  <si>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</si>
  <si>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</si>
  <si>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</si>
  <si>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</si>
  <si>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</si>
  <si>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</si>
  <si>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</si>
  <si>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</si>
  <si>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</si>
  <si>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</si>
  <si>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</si>
  <si>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</si>
  <si>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</si>
  <si>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</si>
  <si>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</si>
  <si>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</si>
  <si>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</si>
  <si>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</si>
  <si>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</si>
  <si>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</si>
  <si>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</si>
  <si>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</si>
  <si>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</si>
  <si>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</si>
  <si>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</si>
  <si>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</si>
  <si>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</si>
  <si>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</si>
  <si>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</si>
  <si>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</si>
  <si>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</si>
  <si>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</si>
  <si>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</si>
  <si>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</si>
  <si>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</si>
  <si>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</si>
  <si>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</si>
  <si>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</si>
  <si>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</si>
  <si>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</si>
  <si>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</si>
  <si>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</si>
  <si>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</si>
  <si>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</si>
  <si>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</si>
  <si>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</si>
  <si>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</si>
  <si>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</si>
  <si>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</si>
  <si>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Департамент финансов администрации Нижневартовского района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</si>
  <si>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</si>
  <si>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</si>
  <si>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</si>
  <si>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</si>
  <si>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</si>
  <si>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</si>
  <si>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</si>
  <si>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</si>
  <si>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</si>
  <si>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</si>
  <si>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</si>
  <si>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</si>
  <si>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</si>
  <si>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</si>
  <si>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</si>
  <si>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</si>
  <si>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6570105020110000510</t>
  </si>
  <si>
    <t>65701050201100000610</t>
  </si>
  <si>
    <t>0</t>
  </si>
  <si>
    <t>Е.Э.Звезда</t>
  </si>
  <si>
    <t>E22-E19 (со знаком -)</t>
  </si>
  <si>
    <r>
      <t xml:space="preserve">Наименование публично-правового образования  </t>
    </r>
    <r>
      <rPr>
        <b/>
        <u val="single"/>
        <sz val="8"/>
        <rFont val="Arial Cyr"/>
        <family val="0"/>
      </rPr>
      <t>Сельское поселение Ларьяк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</si>
  <si>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</si>
  <si>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</si>
  <si>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</si>
  <si>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</si>
  <si>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</si>
  <si>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</si>
  <si>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</si>
  <si>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</si>
  <si>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</si>
  <si>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</si>
  <si>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</si>
  <si>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</si>
  <si>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</si>
  <si>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</si>
  <si>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</si>
  <si>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</si>
  <si>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</si>
  <si>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</si>
  <si>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</si>
  <si>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собсвенности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</si>
  <si>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</si>
  <si>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</si>
  <si>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</si>
  <si>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</si>
  <si>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</si>
  <si>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</si>
  <si>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</si>
  <si>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неналоговые доходы бюджетов поселения</t>
  </si>
  <si>
    <t>Перечисление другим бюджетам</t>
  </si>
  <si>
    <t>прочие работы, услуги</t>
  </si>
  <si>
    <t>Уплата иных налогов</t>
  </si>
  <si>
    <t>Прочие дотации бюджетам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</si>
  <si>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</si>
  <si>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71819420</t>
  </si>
  <si>
    <t>65701025000201121 211</t>
  </si>
  <si>
    <t>65701025000201121 213</t>
  </si>
  <si>
    <t>65701025000206121 211</t>
  </si>
  <si>
    <t>65701025000206121 213</t>
  </si>
  <si>
    <t>65701035000204244340</t>
  </si>
  <si>
    <t>65701035000204122 212</t>
  </si>
  <si>
    <t>65701045000204121 211</t>
  </si>
  <si>
    <t>65701045000204121 213</t>
  </si>
  <si>
    <t>65701045000204122 212</t>
  </si>
  <si>
    <t>65701045000204244 226</t>
  </si>
  <si>
    <t>65701045000204540 251</t>
  </si>
  <si>
    <t>65701115100020610870</t>
  </si>
  <si>
    <t>657011350002040122212</t>
  </si>
  <si>
    <t>65701135000240244 310</t>
  </si>
  <si>
    <t>65701135000240851 290</t>
  </si>
  <si>
    <t>65701135000240244 222</t>
  </si>
  <si>
    <t>65701135000240244 226</t>
  </si>
  <si>
    <t>65701135000240853 290</t>
  </si>
  <si>
    <t>65701135702100244 226</t>
  </si>
  <si>
    <t>65702035005118121 211</t>
  </si>
  <si>
    <t>65702035005118121 213</t>
  </si>
  <si>
    <t>65702035005118122 212</t>
  </si>
  <si>
    <t>65702035005118244 222</t>
  </si>
  <si>
    <t>65702035005118244 226</t>
  </si>
  <si>
    <t>65703144100182300244226</t>
  </si>
  <si>
    <t>65703144100182300244340</t>
  </si>
  <si>
    <t>657031441001S2300244340</t>
  </si>
  <si>
    <t>65703144100199990244340</t>
  </si>
  <si>
    <t>65702035005118244 340</t>
  </si>
  <si>
    <t>65702035005118244 310</t>
  </si>
  <si>
    <t>657030450000D9300244 226</t>
  </si>
  <si>
    <t>657030450000D9300244 310</t>
  </si>
  <si>
    <t>65703094202101244 226</t>
  </si>
  <si>
    <t>65704015210285060111211</t>
  </si>
  <si>
    <t>65704015210285060111213</t>
  </si>
  <si>
    <t>65704015410285060111211</t>
  </si>
  <si>
    <t>65704015410285060111213</t>
  </si>
  <si>
    <t>65704084022100810 242</t>
  </si>
  <si>
    <t>65704094012100244 225</t>
  </si>
  <si>
    <t>65704094012100244 222</t>
  </si>
  <si>
    <t>65704094012100244 226</t>
  </si>
  <si>
    <t>65704094012100244 310</t>
  </si>
  <si>
    <t>65704094012100244 340</t>
  </si>
  <si>
    <t>65704105000240242 221</t>
  </si>
  <si>
    <t>65704105000240244 226</t>
  </si>
  <si>
    <t>65704105802100810 242</t>
  </si>
  <si>
    <t>65705015902100244 225</t>
  </si>
  <si>
    <t>65705015902100244 226</t>
  </si>
  <si>
    <t>65705015902100810 241</t>
  </si>
  <si>
    <t>65705021015430540 251</t>
  </si>
  <si>
    <t>65705036002100244 223</t>
  </si>
  <si>
    <t>65705036002100244 225</t>
  </si>
  <si>
    <t>65705036002100244 226</t>
  </si>
  <si>
    <t>65705036002100244 310</t>
  </si>
  <si>
    <t>657050344001R555F244</t>
  </si>
  <si>
    <t>65710015000204321 226</t>
  </si>
  <si>
    <t>65710015000204321 263</t>
  </si>
  <si>
    <t>65701135200059111 211</t>
  </si>
  <si>
    <t>65701135200059111 213</t>
  </si>
  <si>
    <t>65701135200059112 212</t>
  </si>
  <si>
    <t>65701135200059242 221</t>
  </si>
  <si>
    <t>65701135200059244 221</t>
  </si>
  <si>
    <t>65701135200059244 223</t>
  </si>
  <si>
    <t>65701135200059244 225</t>
  </si>
  <si>
    <t>65701135200059244 226</t>
  </si>
  <si>
    <t>65701135200059244 290</t>
  </si>
  <si>
    <t>65701135200059853 290</t>
  </si>
  <si>
    <t>65701135200059851 290</t>
  </si>
  <si>
    <t>65701135200059244 340</t>
  </si>
  <si>
    <t>65703095502100244 222</t>
  </si>
  <si>
    <t>65703095502100244 223</t>
  </si>
  <si>
    <t>65703095502100244 226</t>
  </si>
  <si>
    <t>65703095502100244 225</t>
  </si>
  <si>
    <t>65703095502100244 310</t>
  </si>
  <si>
    <t>65703095502100244 340</t>
  </si>
  <si>
    <t>65708014409900111 211</t>
  </si>
  <si>
    <t>65708014409900111 213</t>
  </si>
  <si>
    <t>65708014409900112 212</t>
  </si>
  <si>
    <t>65708014409900242 221</t>
  </si>
  <si>
    <t>65708014409900244 223</t>
  </si>
  <si>
    <t>65708014409900244 225</t>
  </si>
  <si>
    <t>65708014409900244 226</t>
  </si>
  <si>
    <t>65708014409900244 290</t>
  </si>
  <si>
    <t>65708014409900244 340</t>
  </si>
  <si>
    <t>65708014409900244 310</t>
  </si>
  <si>
    <t>65708015300059853 290</t>
  </si>
  <si>
    <t>65708015300082440111 211</t>
  </si>
  <si>
    <t>657080153000S2440111 211</t>
  </si>
  <si>
    <t>65708015300082440111 213</t>
  </si>
  <si>
    <t>65708015300059851 290</t>
  </si>
  <si>
    <t>65708024409900111 211</t>
  </si>
  <si>
    <t>65708024409900111 212</t>
  </si>
  <si>
    <t>65708024409900111 213</t>
  </si>
  <si>
    <t>65711014829900111 211</t>
  </si>
  <si>
    <t>65711014829900111 213</t>
  </si>
  <si>
    <t>65711014829900112 212</t>
  </si>
  <si>
    <t>65711014829900244 222</t>
  </si>
  <si>
    <t>65711014829900244 223</t>
  </si>
  <si>
    <t>65711014829900244 226</t>
  </si>
  <si>
    <t>65711014829900244 290</t>
  </si>
  <si>
    <t>65711014829900244 225</t>
  </si>
  <si>
    <t>65711014829900244 310</t>
  </si>
  <si>
    <t>65708015300099990111 211</t>
  </si>
  <si>
    <t>65708015300099990119 213</t>
  </si>
  <si>
    <t>65708015300099990112 212</t>
  </si>
  <si>
    <t>65708015300099990244 226</t>
  </si>
  <si>
    <t>65708015300099990242 221</t>
  </si>
  <si>
    <t>65708015300099990244 222</t>
  </si>
  <si>
    <t>65708015300099990244 223</t>
  </si>
  <si>
    <t>65708015300099990244 225</t>
  </si>
  <si>
    <t>65708015300099990244 310</t>
  </si>
  <si>
    <t>65708015300099990 244 340</t>
  </si>
  <si>
    <t>65703145500089120540251</t>
  </si>
  <si>
    <t>65708017000089050 540 252</t>
  </si>
  <si>
    <t>65704120900089090 540 251</t>
  </si>
  <si>
    <t>65704056100099990853 530</t>
  </si>
  <si>
    <t>Уплата иных платежей</t>
  </si>
  <si>
    <t xml:space="preserve">                              на  01 ноября  2017 г.</t>
  </si>
  <si>
    <t>65708025300082440111 211</t>
  </si>
  <si>
    <t>65708025300082440111 213</t>
  </si>
  <si>
    <t>65708015300099990242 226</t>
  </si>
  <si>
    <t>Прочие услуги</t>
  </si>
  <si>
    <t>657050344001L5550244</t>
  </si>
  <si>
    <t>65701135200059244 310</t>
  </si>
  <si>
    <t>65703144100199990244310</t>
  </si>
  <si>
    <t>65701135000240852 290</t>
  </si>
  <si>
    <t>657030450000D9300244 340</t>
  </si>
  <si>
    <t>Ю.Н.Палагина</t>
  </si>
  <si>
    <t>01.11.2017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</si>
</sst>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\ \-\ #,##0.00;\ \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4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Cyr"/>
      <family val="0"/>
    </font>
    <font>
      <sz val="9"/>
      <name val="Times New Roman"/>
      <family val="1"/>
    </font>
    <font>
      <b/>
      <sz val="8"/>
      <color indexed="8"/>
      <name val="Arial Cyr"/>
      <family val="0"/>
    </font>
    <font>
      <b/>
      <u val="single"/>
      <sz val="8"/>
      <name val="Arial Cyr"/>
      <family val="0"/>
    </font>
    <font>
      <sz val="7"/>
      <color indexed="8"/>
      <name val="Arial Narrow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11" fillId="32" borderId="37" xfId="0" applyFont="1" applyFill="1" applyBorder="1" applyAlignment="1">
      <alignment vertical="top" wrapText="1"/>
    </xf>
    <xf numFmtId="0" fontId="11" fillId="32" borderId="38" xfId="0" applyFont="1" applyFill="1" applyBorder="1" applyAlignment="1">
      <alignment vertical="top" wrapText="1"/>
    </xf>
    <xf numFmtId="49" fontId="2" fillId="0" borderId="27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vertical="top" wrapText="1"/>
    </xf>
    <xf numFmtId="49" fontId="2" fillId="0" borderId="40" xfId="0" applyNumberFormat="1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1" fontId="12" fillId="32" borderId="42" xfId="0" applyNumberFormat="1" applyFont="1" applyFill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7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11" fillId="32" borderId="45" xfId="0" applyFont="1" applyFill="1" applyBorder="1" applyAlignment="1">
      <alignment vertical="top" wrapText="1"/>
    </xf>
    <xf numFmtId="0" fontId="11" fillId="32" borderId="46" xfId="0" applyFont="1" applyFill="1" applyBorder="1" applyAlignment="1">
      <alignment vertical="top" wrapText="1"/>
    </xf>
    <xf numFmtId="3" fontId="6" fillId="32" borderId="4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wrapText="1"/>
      <protection/>
    </xf>
    <xf numFmtId="180" fontId="2" fillId="0" borderId="15" xfId="0" applyNumberFormat="1" applyFont="1" applyFill="1" applyBorder="1" applyAlignment="1" applyProtection="1">
      <alignment horizontal="center"/>
      <protection/>
    </xf>
    <xf numFmtId="49" fontId="2" fillId="32" borderId="15" xfId="0" applyNumberFormat="1" applyFont="1" applyFill="1" applyBorder="1" applyAlignment="1" applyProtection="1">
      <alignment wrapText="1"/>
      <protection/>
    </xf>
    <xf numFmtId="180" fontId="2" fillId="32" borderId="15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wrapText="1"/>
      <protection/>
    </xf>
    <xf numFmtId="180" fontId="2" fillId="0" borderId="28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wrapText="1"/>
      <protection/>
    </xf>
    <xf numFmtId="180" fontId="2" fillId="0" borderId="3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180" fontId="2" fillId="32" borderId="28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wrapText="1"/>
    </xf>
    <xf numFmtId="0" fontId="6" fillId="32" borderId="53" xfId="0" applyFont="1" applyFill="1" applyBorder="1" applyAlignment="1">
      <alignment vertical="top" wrapText="1"/>
    </xf>
    <xf numFmtId="0" fontId="5" fillId="32" borderId="53" xfId="0" applyFont="1" applyFill="1" applyBorder="1" applyAlignment="1">
      <alignment vertical="top" wrapText="1"/>
    </xf>
    <xf numFmtId="0" fontId="6" fillId="32" borderId="53" xfId="0" applyFont="1" applyFill="1" applyBorder="1" applyAlignment="1">
      <alignment vertical="top" wrapText="1"/>
    </xf>
    <xf numFmtId="0" fontId="6" fillId="32" borderId="54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4" fontId="2" fillId="0" borderId="5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0" borderId="57" xfId="0" applyFont="1" applyBorder="1" applyAlignment="1">
      <alignment horizontal="left" wrapText="1"/>
    </xf>
    <xf numFmtId="49" fontId="4" fillId="0" borderId="58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6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55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62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center"/>
    </xf>
    <xf numFmtId="0" fontId="13" fillId="32" borderId="65" xfId="0" applyFont="1" applyFill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" fontId="12" fillId="32" borderId="67" xfId="0" applyNumberFormat="1" applyFont="1" applyFill="1" applyBorder="1" applyAlignment="1">
      <alignment horizontal="center" vertical="top" wrapText="1"/>
    </xf>
    <xf numFmtId="0" fontId="12" fillId="32" borderId="67" xfId="0" applyFont="1" applyFill="1" applyBorder="1" applyAlignment="1">
      <alignment horizontal="center" vertical="top" wrapText="1"/>
    </xf>
    <xf numFmtId="4" fontId="8" fillId="0" borderId="55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" fontId="12" fillId="0" borderId="68" xfId="0" applyNumberFormat="1" applyFont="1" applyBorder="1" applyAlignment="1">
      <alignment horizontal="center"/>
    </xf>
    <xf numFmtId="4" fontId="8" fillId="0" borderId="5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wrapText="1"/>
    </xf>
    <xf numFmtId="4" fontId="9" fillId="0" borderId="19" xfId="0" applyNumberFormat="1" applyFont="1" applyBorder="1" applyAlignment="1">
      <alignment horizontal="center"/>
    </xf>
    <xf numFmtId="4" fontId="9" fillId="0" borderId="70" xfId="0" applyNumberFormat="1" applyFont="1" applyBorder="1" applyAlignment="1">
      <alignment horizontal="center"/>
    </xf>
    <xf numFmtId="0" fontId="2" fillId="0" borderId="71" xfId="0" applyFont="1" applyBorder="1" applyAlignment="1">
      <alignment horizontal="left" wrapText="1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49" fontId="2" fillId="0" borderId="13" xfId="0" applyNumberFormat="1" applyFont="1" applyFill="1" applyBorder="1" applyAlignment="1" applyProtection="1">
      <alignment wrapText="1"/>
      <protection/>
    </xf>
    <xf numFmtId="180" fontId="2" fillId="0" borderId="13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/>
    </xf>
    <xf numFmtId="4" fontId="15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>
      <alignment horizontal="center" vertical="center"/>
    </xf>
    <xf numFmtId="180" fontId="2" fillId="33" borderId="28" xfId="0" applyNumberFormat="1" applyFont="1" applyFill="1" applyBorder="1" applyAlignment="1" applyProtection="1">
      <alignment horizontal="center"/>
      <protection/>
    </xf>
    <xf numFmtId="180" fontId="2" fillId="33" borderId="15" xfId="0" applyNumberFormat="1" applyFont="1" applyFill="1" applyBorder="1" applyAlignment="1" applyProtection="1">
      <alignment horizontal="center"/>
      <protection/>
    </xf>
    <xf numFmtId="49" fontId="4" fillId="0" borderId="7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zoomScalePageLayoutView="0" workbookViewId="0" topLeftCell="A13">
      <selection activeCell="G8" sqref="G7:G8"/>
    </sheetView>
  </sheetViews>
  <sheetFormatPr defaultColWidth="9.00390625" defaultRowHeight="12.75"/>
  <cols>
    <col min="1" max="1" width="29.625" style="2" customWidth="1"/>
    <col min="2" max="2" width="5.125" style="2" customWidth="1"/>
    <col min="3" max="3" width="23.625" style="2" customWidth="1"/>
    <col min="4" max="4" width="1.625" style="2" hidden="1" customWidth="1"/>
    <col min="5" max="5" width="19.00390625" style="4" customWidth="1"/>
    <col min="6" max="6" width="15.00390625" style="4" customWidth="1"/>
    <col min="7" max="7" width="15.00390625" style="0" customWidth="1"/>
    <col min="8" max="8" width="22.375" style="0" bestFit="1" customWidth="1"/>
  </cols>
  <sheetData>
    <row r="1" spans="1:7" ht="15.75" customHeight="1" thickBot="1">
      <c r="A1" s="171" t="s">
        <v>42</v>
      </c>
      <c r="B1" s="171"/>
      <c r="C1" s="171"/>
      <c r="D1" s="171"/>
      <c r="E1" s="171"/>
      <c r="F1" s="172"/>
      <c r="G1" s="123" t="s">
        <v>0</v>
      </c>
    </row>
    <row r="2" spans="1:7" ht="13.5" customHeight="1">
      <c r="A2" s="124"/>
      <c r="B2" s="125"/>
      <c r="C2" s="124"/>
      <c r="D2" s="124"/>
      <c r="E2" s="126"/>
      <c r="F2" s="127" t="s">
        <v>58</v>
      </c>
      <c r="G2" s="128" t="s">
        <v>41</v>
      </c>
    </row>
    <row r="3" spans="1:7" ht="12.75" customHeight="1">
      <c r="A3" s="177" t="s">
        <v>237</v>
      </c>
      <c r="B3" s="177"/>
      <c r="C3" s="177"/>
      <c r="D3" s="177"/>
      <c r="E3" s="177"/>
      <c r="F3" s="129" t="s">
        <v>1</v>
      </c>
      <c r="G3" s="130" t="s">
        <v>248</v>
      </c>
    </row>
    <row r="4" spans="1:7" ht="12.75" customHeight="1">
      <c r="A4" s="131"/>
      <c r="B4" s="131"/>
      <c r="C4" s="131"/>
      <c r="D4" s="131"/>
      <c r="E4" s="131"/>
      <c r="F4" s="127" t="s">
        <v>2</v>
      </c>
      <c r="G4" s="130" t="s">
        <v>61</v>
      </c>
    </row>
    <row r="5" spans="1:7" ht="15.75" customHeight="1">
      <c r="A5" s="125" t="s">
        <v>39</v>
      </c>
      <c r="B5" s="132" t="s">
        <v>63</v>
      </c>
      <c r="C5" s="132"/>
      <c r="D5" s="132"/>
      <c r="E5" s="133"/>
      <c r="F5" s="127" t="s">
        <v>38</v>
      </c>
      <c r="G5" s="130" t="s">
        <v>62</v>
      </c>
    </row>
    <row r="6" spans="1:7" ht="15.75" customHeight="1">
      <c r="A6" s="186" t="s">
        <v>85</v>
      </c>
      <c r="B6" s="186"/>
      <c r="C6" s="186"/>
      <c r="D6" s="187"/>
      <c r="E6" s="187"/>
      <c r="F6" s="127" t="s">
        <v>3</v>
      </c>
      <c r="G6" s="130" t="s">
        <v>119</v>
      </c>
    </row>
    <row r="7" spans="1:7" ht="13.5" customHeight="1">
      <c r="A7" s="134" t="s">
        <v>43</v>
      </c>
      <c r="B7" s="125"/>
      <c r="C7" s="125"/>
      <c r="D7" s="125"/>
      <c r="E7" s="135"/>
      <c r="F7" s="127"/>
      <c r="G7" s="130"/>
    </row>
    <row r="8" spans="1:7" ht="13.5" customHeight="1" thickBot="1">
      <c r="A8" s="125" t="s">
        <v>4</v>
      </c>
      <c r="B8" s="125"/>
      <c r="C8" s="125"/>
      <c r="D8" s="125"/>
      <c r="E8" s="135"/>
      <c r="F8" s="127"/>
      <c r="G8" s="136" t="s">
        <v>5</v>
      </c>
    </row>
    <row r="9" spans="1:7" ht="13.5" customHeight="1">
      <c r="A9" s="173" t="s">
        <v>47</v>
      </c>
      <c r="B9" s="173"/>
      <c r="C9" s="173"/>
      <c r="D9" s="173"/>
      <c r="E9" s="173"/>
      <c r="F9" s="173"/>
      <c r="G9" s="173"/>
    </row>
    <row r="10" spans="1:7" ht="5.25" customHeight="1">
      <c r="A10" s="5"/>
      <c r="B10" s="5"/>
      <c r="C10" s="6"/>
      <c r="D10" s="6"/>
      <c r="E10" s="7"/>
      <c r="F10" s="7"/>
      <c r="G10" s="8"/>
    </row>
    <row r="11" spans="1:7" ht="13.5" customHeight="1">
      <c r="A11" s="9"/>
      <c r="B11" s="10" t="s">
        <v>6</v>
      </c>
      <c r="C11" s="178" t="s">
        <v>40</v>
      </c>
      <c r="D11" s="179"/>
      <c r="E11" s="174" t="s">
        <v>44</v>
      </c>
      <c r="F11" s="12"/>
      <c r="G11" s="13" t="s">
        <v>7</v>
      </c>
    </row>
    <row r="12" spans="1:7" ht="9.75" customHeight="1">
      <c r="A12" s="10" t="s">
        <v>8</v>
      </c>
      <c r="B12" s="10" t="s">
        <v>9</v>
      </c>
      <c r="C12" s="180"/>
      <c r="D12" s="181"/>
      <c r="E12" s="175"/>
      <c r="F12" s="11" t="s">
        <v>10</v>
      </c>
      <c r="G12" s="14" t="s">
        <v>11</v>
      </c>
    </row>
    <row r="13" spans="1:7" ht="9.75" customHeight="1">
      <c r="A13" s="9"/>
      <c r="B13" s="10" t="s">
        <v>12</v>
      </c>
      <c r="C13" s="182"/>
      <c r="D13" s="183"/>
      <c r="E13" s="176"/>
      <c r="F13" s="11"/>
      <c r="G13" s="14"/>
    </row>
    <row r="14" spans="1:7" ht="9.75" customHeight="1" thickBot="1">
      <c r="A14" s="148">
        <v>1</v>
      </c>
      <c r="B14" s="54">
        <v>2</v>
      </c>
      <c r="C14" s="184">
        <v>3</v>
      </c>
      <c r="D14" s="185"/>
      <c r="E14" s="55" t="s">
        <v>13</v>
      </c>
      <c r="F14" s="55" t="s">
        <v>14</v>
      </c>
      <c r="G14" s="56" t="s">
        <v>15</v>
      </c>
    </row>
    <row r="15" spans="1:7" ht="15" customHeight="1">
      <c r="A15" s="149" t="s">
        <v>45</v>
      </c>
      <c r="B15" s="59" t="s">
        <v>16</v>
      </c>
      <c r="C15" s="167" t="s">
        <v>17</v>
      </c>
      <c r="D15" s="168"/>
      <c r="E15" s="150">
        <f>SUM(E17:E50)</f>
        <v>113666273.21</v>
      </c>
      <c r="F15" s="150">
        <f>SUM(F17:F50)</f>
        <v>86995874.6</v>
      </c>
      <c r="G15" s="151">
        <f>SUM(G17:G49)</f>
        <v>26670398.609999992</v>
      </c>
    </row>
    <row r="16" spans="1:7" ht="15" customHeight="1" thickBot="1">
      <c r="A16" s="152" t="s">
        <v>18</v>
      </c>
      <c r="B16" s="44"/>
      <c r="C16" s="169"/>
      <c r="D16" s="170"/>
      <c r="E16" s="153"/>
      <c r="F16" s="154"/>
      <c r="G16" s="155"/>
    </row>
    <row r="17" spans="1:8" ht="68.25" thickBot="1">
      <c r="A17" s="65" t="s">
        <v>86</v>
      </c>
      <c r="B17" s="41"/>
      <c r="C17" s="72">
        <v>1.001030223001E+19</v>
      </c>
      <c r="D17" s="137"/>
      <c r="E17" s="144">
        <v>1040000</v>
      </c>
      <c r="F17" s="142">
        <v>877757.26</v>
      </c>
      <c r="G17" s="53">
        <f>E17-F17</f>
        <v>162242.74</v>
      </c>
      <c r="H17" s="63"/>
    </row>
    <row r="18" spans="1:7" ht="79.5" thickBot="1">
      <c r="A18" s="65" t="s">
        <v>87</v>
      </c>
      <c r="B18" s="24"/>
      <c r="C18" s="72">
        <v>1.001030224001E+19</v>
      </c>
      <c r="D18" s="137"/>
      <c r="E18" s="144">
        <v>17000</v>
      </c>
      <c r="F18" s="142">
        <v>9192.01</v>
      </c>
      <c r="G18" s="53">
        <f>E18-F18</f>
        <v>7807.99</v>
      </c>
    </row>
    <row r="19" spans="1:7" ht="68.25" thickBot="1">
      <c r="A19" s="65" t="s">
        <v>88</v>
      </c>
      <c r="B19" s="24"/>
      <c r="C19" s="72">
        <v>1.001030225001E+19</v>
      </c>
      <c r="D19" s="137"/>
      <c r="E19" s="144">
        <v>2165000</v>
      </c>
      <c r="F19" s="142">
        <v>1445294.45</v>
      </c>
      <c r="G19" s="53">
        <f aca="true" t="shared" si="0" ref="G19:G49">E19-F19</f>
        <v>719705.55</v>
      </c>
    </row>
    <row r="20" spans="1:7" ht="68.25" thickBot="1">
      <c r="A20" s="65" t="s">
        <v>89</v>
      </c>
      <c r="B20" s="24"/>
      <c r="C20" s="72">
        <v>1.001030226001E+19</v>
      </c>
      <c r="D20" s="137"/>
      <c r="E20" s="144" t="s">
        <v>82</v>
      </c>
      <c r="F20" s="142">
        <v>-171312.57</v>
      </c>
      <c r="G20" s="53">
        <f t="shared" si="0"/>
        <v>171312.57</v>
      </c>
    </row>
    <row r="21" spans="1:7" ht="102" thickBot="1">
      <c r="A21" s="65" t="s">
        <v>90</v>
      </c>
      <c r="B21" s="26"/>
      <c r="C21" s="72">
        <v>1.8210102010011E+19</v>
      </c>
      <c r="D21" s="137"/>
      <c r="E21" s="144">
        <v>2889000</v>
      </c>
      <c r="F21" s="142">
        <v>2243009.64</v>
      </c>
      <c r="G21" s="53">
        <f t="shared" si="0"/>
        <v>645990.3599999999</v>
      </c>
    </row>
    <row r="22" spans="1:7" ht="79.5" thickBot="1">
      <c r="A22" s="65" t="s">
        <v>91</v>
      </c>
      <c r="B22" s="26"/>
      <c r="C22" s="72">
        <v>1.82101020100121E+19</v>
      </c>
      <c r="D22" s="138"/>
      <c r="E22" s="145">
        <v>0</v>
      </c>
      <c r="F22" s="143">
        <v>3870.12</v>
      </c>
      <c r="G22" s="53">
        <f t="shared" si="0"/>
        <v>-3870.12</v>
      </c>
    </row>
    <row r="23" spans="1:7" ht="90.75" thickBot="1">
      <c r="A23" s="65" t="s">
        <v>92</v>
      </c>
      <c r="B23" s="26"/>
      <c r="C23" s="72">
        <v>1.8210102010013E+19</v>
      </c>
      <c r="D23" s="138"/>
      <c r="E23" s="145">
        <v>0</v>
      </c>
      <c r="F23" s="142">
        <v>7261.02</v>
      </c>
      <c r="G23" s="53">
        <f>E23-F23</f>
        <v>-7261.02</v>
      </c>
    </row>
    <row r="24" spans="1:7" ht="90.75" thickBot="1">
      <c r="A24" s="65" t="s">
        <v>92</v>
      </c>
      <c r="B24" s="26"/>
      <c r="C24" s="72">
        <v>1.821010202001E+19</v>
      </c>
      <c r="D24" s="138"/>
      <c r="E24" s="145">
        <v>1000</v>
      </c>
      <c r="F24" s="142">
        <v>624.2</v>
      </c>
      <c r="G24" s="53">
        <f>E24-F24</f>
        <v>375.79999999999995</v>
      </c>
    </row>
    <row r="25" spans="1:7" ht="68.25" thickBot="1">
      <c r="A25" s="65" t="s">
        <v>93</v>
      </c>
      <c r="B25" s="26"/>
      <c r="C25" s="72">
        <v>1.8210102030011E+19</v>
      </c>
      <c r="D25" s="138"/>
      <c r="E25" s="145">
        <v>10000</v>
      </c>
      <c r="F25" s="142">
        <v>26393.3</v>
      </c>
      <c r="G25" s="53">
        <f t="shared" si="0"/>
        <v>-16393.3</v>
      </c>
    </row>
    <row r="26" spans="1:7" ht="68.25" thickBot="1">
      <c r="A26" s="81" t="s">
        <v>118</v>
      </c>
      <c r="B26" s="82"/>
      <c r="C26" s="83">
        <v>1.8210102030013E+19</v>
      </c>
      <c r="D26" s="139">
        <v>-50</v>
      </c>
      <c r="E26" s="145">
        <v>0</v>
      </c>
      <c r="F26" s="142">
        <v>-50</v>
      </c>
      <c r="G26" s="53">
        <f t="shared" si="0"/>
        <v>50</v>
      </c>
    </row>
    <row r="27" spans="1:7" ht="45.75" thickBot="1">
      <c r="A27" s="65" t="s">
        <v>94</v>
      </c>
      <c r="B27" s="26"/>
      <c r="C27" s="72">
        <v>1.82101020300121E+19</v>
      </c>
      <c r="D27" s="138"/>
      <c r="E27" s="145" t="s">
        <v>82</v>
      </c>
      <c r="F27" s="143">
        <v>262.49</v>
      </c>
      <c r="G27" s="53">
        <f t="shared" si="0"/>
        <v>-262.49</v>
      </c>
    </row>
    <row r="28" spans="1:7" ht="68.25" thickBot="1">
      <c r="A28" s="65" t="s">
        <v>95</v>
      </c>
      <c r="B28" s="26"/>
      <c r="C28" s="72">
        <v>1.8210601030101E+19</v>
      </c>
      <c r="D28" s="138"/>
      <c r="E28" s="145">
        <v>190000</v>
      </c>
      <c r="F28" s="142">
        <v>52978.43</v>
      </c>
      <c r="G28" s="53">
        <f>E28-F28</f>
        <v>137021.57</v>
      </c>
    </row>
    <row r="29" spans="1:7" ht="45.75" thickBot="1">
      <c r="A29" s="65" t="s">
        <v>96</v>
      </c>
      <c r="B29" s="26"/>
      <c r="C29" s="72">
        <v>1.82106010301021E+19</v>
      </c>
      <c r="D29" s="138"/>
      <c r="E29" s="145">
        <v>0</v>
      </c>
      <c r="F29" s="142">
        <v>12861.36</v>
      </c>
      <c r="G29" s="53">
        <f>E29-F29</f>
        <v>-12861.36</v>
      </c>
    </row>
    <row r="30" spans="1:7" ht="57" thickBot="1">
      <c r="A30" s="65" t="s">
        <v>97</v>
      </c>
      <c r="B30" s="26"/>
      <c r="C30" s="72">
        <v>1.8210606033101E+19</v>
      </c>
      <c r="D30" s="138"/>
      <c r="E30" s="145">
        <v>5000</v>
      </c>
      <c r="F30" s="142">
        <v>39763.92</v>
      </c>
      <c r="G30" s="53">
        <f t="shared" si="0"/>
        <v>-34763.92</v>
      </c>
    </row>
    <row r="31" spans="1:7" ht="45.75" thickBot="1">
      <c r="A31" s="65" t="s">
        <v>98</v>
      </c>
      <c r="B31" s="26"/>
      <c r="C31" s="72">
        <v>1.82106060331021E+19</v>
      </c>
      <c r="D31" s="138"/>
      <c r="E31" s="145" t="s">
        <v>82</v>
      </c>
      <c r="F31" s="143">
        <v>8.34</v>
      </c>
      <c r="G31" s="53">
        <f t="shared" si="0"/>
        <v>-8.34</v>
      </c>
    </row>
    <row r="32" spans="1:7" ht="57" thickBot="1">
      <c r="A32" s="65" t="s">
        <v>99</v>
      </c>
      <c r="B32" s="26"/>
      <c r="C32" s="72">
        <v>1.8210606033103E+19</v>
      </c>
      <c r="D32" s="138"/>
      <c r="E32" s="145" t="s">
        <v>82</v>
      </c>
      <c r="F32" s="142">
        <v>2000</v>
      </c>
      <c r="G32" s="53">
        <f t="shared" si="0"/>
        <v>-2000</v>
      </c>
    </row>
    <row r="33" spans="1:7" ht="57" thickBot="1">
      <c r="A33" s="65" t="s">
        <v>100</v>
      </c>
      <c r="B33" s="26"/>
      <c r="C33" s="72">
        <v>1.8210606043101E+19</v>
      </c>
      <c r="D33" s="138"/>
      <c r="E33" s="145">
        <v>10000</v>
      </c>
      <c r="F33" s="143">
        <v>2040.54</v>
      </c>
      <c r="G33" s="53">
        <f t="shared" si="0"/>
        <v>7959.46</v>
      </c>
    </row>
    <row r="34" spans="1:8" ht="45.75" thickBot="1">
      <c r="A34" s="65" t="s">
        <v>101</v>
      </c>
      <c r="B34" s="26"/>
      <c r="C34" s="72">
        <v>1.82106060431021E+19</v>
      </c>
      <c r="D34" s="138"/>
      <c r="E34" s="145">
        <v>0</v>
      </c>
      <c r="F34" s="143">
        <v>175.93</v>
      </c>
      <c r="G34" s="53">
        <f t="shared" si="0"/>
        <v>-175.93</v>
      </c>
      <c r="H34" s="63"/>
    </row>
    <row r="35" spans="1:8" ht="96" customHeight="1" thickBot="1">
      <c r="A35" s="65" t="s">
        <v>102</v>
      </c>
      <c r="B35" s="26"/>
      <c r="C35" s="72">
        <v>6.5710804020011E+19</v>
      </c>
      <c r="D35" s="138"/>
      <c r="E35" s="145">
        <v>80000</v>
      </c>
      <c r="F35" s="142">
        <v>32450</v>
      </c>
      <c r="G35" s="53">
        <f t="shared" si="0"/>
        <v>47550</v>
      </c>
      <c r="H35" s="80"/>
    </row>
    <row r="36" spans="1:7" ht="69" customHeight="1" thickBot="1">
      <c r="A36" s="65" t="s">
        <v>102</v>
      </c>
      <c r="B36" s="26"/>
      <c r="C36" s="72">
        <v>6.5710804020014E+19</v>
      </c>
      <c r="D36" s="138"/>
      <c r="E36" s="145">
        <v>0</v>
      </c>
      <c r="F36" s="142">
        <v>1900</v>
      </c>
      <c r="G36" s="53">
        <f t="shared" si="0"/>
        <v>-1900</v>
      </c>
    </row>
    <row r="37" spans="1:7" ht="57" thickBot="1">
      <c r="A37" s="65" t="s">
        <v>103</v>
      </c>
      <c r="B37" s="26"/>
      <c r="C37" s="72">
        <v>6.57111050351E+19</v>
      </c>
      <c r="D37" s="138"/>
      <c r="E37" s="145">
        <v>385000</v>
      </c>
      <c r="F37" s="142">
        <v>208246.51</v>
      </c>
      <c r="G37" s="53">
        <f t="shared" si="0"/>
        <v>176753.49</v>
      </c>
    </row>
    <row r="38" spans="1:7" ht="57" thickBot="1">
      <c r="A38" s="65" t="s">
        <v>64</v>
      </c>
      <c r="B38" s="26"/>
      <c r="C38" s="72">
        <v>6.57111090451E+19</v>
      </c>
      <c r="D38" s="138"/>
      <c r="E38" s="145">
        <v>200000</v>
      </c>
      <c r="F38" s="142">
        <v>239455.78</v>
      </c>
      <c r="G38" s="53">
        <f>E38-F38</f>
        <v>-39455.78</v>
      </c>
    </row>
    <row r="39" spans="1:7" ht="23.25" thickBot="1">
      <c r="A39" s="65" t="s">
        <v>104</v>
      </c>
      <c r="B39" s="26"/>
      <c r="C39" s="72">
        <v>6.57113029951E+19</v>
      </c>
      <c r="D39" s="138"/>
      <c r="E39" s="145">
        <v>0</v>
      </c>
      <c r="F39" s="142">
        <v>12993.36</v>
      </c>
      <c r="G39" s="53">
        <f>E39-F39</f>
        <v>-12993.36</v>
      </c>
    </row>
    <row r="40" spans="1:7" ht="23.25" thickBot="1">
      <c r="A40" s="65" t="s">
        <v>104</v>
      </c>
      <c r="B40" s="26"/>
      <c r="C40" s="72">
        <v>6.57113019951E+19</v>
      </c>
      <c r="D40" s="138"/>
      <c r="E40" s="145">
        <v>340000</v>
      </c>
      <c r="F40" s="142">
        <v>394534.07</v>
      </c>
      <c r="G40" s="53">
        <f t="shared" si="0"/>
        <v>-54534.07000000001</v>
      </c>
    </row>
    <row r="41" spans="1:7" ht="23.25" thickBot="1">
      <c r="A41" s="65" t="s">
        <v>105</v>
      </c>
      <c r="B41" s="26"/>
      <c r="C41" s="72">
        <v>6.57114010501E+19</v>
      </c>
      <c r="D41" s="138"/>
      <c r="E41" s="145">
        <v>547000</v>
      </c>
      <c r="F41" s="142">
        <v>553797.2</v>
      </c>
      <c r="G41" s="53">
        <f t="shared" si="0"/>
        <v>-6797.199999999953</v>
      </c>
    </row>
    <row r="42" spans="1:7" ht="45.75" thickBot="1">
      <c r="A42" s="65" t="s">
        <v>106</v>
      </c>
      <c r="B42" s="26"/>
      <c r="C42" s="72">
        <v>6.57114060251E+19</v>
      </c>
      <c r="D42" s="138"/>
      <c r="E42" s="145">
        <v>0</v>
      </c>
      <c r="F42" s="143">
        <v>976.05</v>
      </c>
      <c r="G42" s="53">
        <f t="shared" si="0"/>
        <v>-976.05</v>
      </c>
    </row>
    <row r="43" spans="1:7" ht="13.5" thickBot="1">
      <c r="A43" s="65" t="s">
        <v>113</v>
      </c>
      <c r="B43" s="26"/>
      <c r="C43" s="72">
        <v>6.57117050501E+19</v>
      </c>
      <c r="D43" s="138"/>
      <c r="E43" s="145">
        <v>10000</v>
      </c>
      <c r="F43" s="143">
        <v>0</v>
      </c>
      <c r="G43" s="53">
        <f t="shared" si="0"/>
        <v>10000</v>
      </c>
    </row>
    <row r="44" spans="1:7" ht="23.25" thickBot="1">
      <c r="A44" s="65" t="s">
        <v>107</v>
      </c>
      <c r="B44" s="26"/>
      <c r="C44" s="72">
        <v>6.57117010501E+19</v>
      </c>
      <c r="D44" s="138"/>
      <c r="E44" s="145">
        <v>0</v>
      </c>
      <c r="F44" s="142">
        <v>0</v>
      </c>
      <c r="G44" s="53">
        <f>E44-F44</f>
        <v>0</v>
      </c>
    </row>
    <row r="45" spans="1:7" ht="23.25" thickBot="1">
      <c r="A45" s="65" t="s">
        <v>108</v>
      </c>
      <c r="B45" s="26"/>
      <c r="C45" s="72">
        <v>6.57202150011E+19</v>
      </c>
      <c r="D45" s="138"/>
      <c r="E45" s="145">
        <v>12701400</v>
      </c>
      <c r="F45" s="142">
        <v>10690251.4</v>
      </c>
      <c r="G45" s="53">
        <f>E45-F45</f>
        <v>2011148.5999999996</v>
      </c>
    </row>
    <row r="46" spans="1:7" ht="23.25" thickBot="1">
      <c r="A46" s="65" t="s">
        <v>109</v>
      </c>
      <c r="B46" s="26"/>
      <c r="C46" s="72">
        <v>6.57202150021E+19</v>
      </c>
      <c r="D46" s="138"/>
      <c r="E46" s="145">
        <v>85460601.72</v>
      </c>
      <c r="F46" s="142">
        <v>64472760.88</v>
      </c>
      <c r="G46" s="53">
        <f t="shared" si="0"/>
        <v>20987840.839999996</v>
      </c>
    </row>
    <row r="47" spans="1:7" ht="34.5" thickBot="1">
      <c r="A47" s="65" t="s">
        <v>110</v>
      </c>
      <c r="B47" s="26"/>
      <c r="C47" s="72">
        <v>6.57202351181E+19</v>
      </c>
      <c r="D47" s="138"/>
      <c r="E47" s="145">
        <v>756400</v>
      </c>
      <c r="F47" s="142">
        <v>567400</v>
      </c>
      <c r="G47" s="53">
        <f t="shared" si="0"/>
        <v>189000</v>
      </c>
    </row>
    <row r="48" spans="1:7" ht="34.5" thickBot="1">
      <c r="A48" s="66" t="s">
        <v>111</v>
      </c>
      <c r="B48" s="67"/>
      <c r="C48" s="72">
        <v>6.57202359301E+19</v>
      </c>
      <c r="D48" s="140"/>
      <c r="E48" s="146">
        <v>17300</v>
      </c>
      <c r="F48" s="142">
        <v>17300</v>
      </c>
      <c r="G48" s="68">
        <f t="shared" si="0"/>
        <v>0</v>
      </c>
    </row>
    <row r="49" spans="1:7" ht="23.25" thickBot="1">
      <c r="A49" s="69" t="s">
        <v>112</v>
      </c>
      <c r="B49" s="70"/>
      <c r="C49" s="72">
        <v>6.57202499991E+19</v>
      </c>
      <c r="D49" s="141"/>
      <c r="E49" s="147">
        <v>6612571.49</v>
      </c>
      <c r="F49" s="142">
        <v>5022678.91</v>
      </c>
      <c r="G49" s="71">
        <f t="shared" si="0"/>
        <v>1589892.58</v>
      </c>
    </row>
    <row r="50" spans="1:7" ht="12.75" customHeight="1" thickBot="1">
      <c r="A50" s="69" t="s">
        <v>117</v>
      </c>
      <c r="B50" s="70"/>
      <c r="C50" s="72">
        <v>6.57202199991E+19</v>
      </c>
      <c r="D50" s="141"/>
      <c r="E50" s="147">
        <v>229000</v>
      </c>
      <c r="F50" s="142">
        <v>229000</v>
      </c>
      <c r="G50" s="71">
        <f>E50-F50</f>
        <v>0</v>
      </c>
    </row>
    <row r="51" spans="1:7" ht="12.75" customHeight="1">
      <c r="A51" s="27"/>
      <c r="B51" s="28"/>
      <c r="C51" s="29"/>
      <c r="D51" s="29"/>
      <c r="E51" s="29"/>
      <c r="F51" s="29"/>
      <c r="G51" s="29"/>
    </row>
    <row r="52" spans="1:7" ht="22.5" customHeight="1">
      <c r="A52" s="27"/>
      <c r="B52" s="28"/>
      <c r="C52" s="29"/>
      <c r="D52" s="29"/>
      <c r="E52" s="29"/>
      <c r="F52" s="29"/>
      <c r="G52" s="29"/>
    </row>
    <row r="53" spans="1:7" ht="11.25" customHeight="1">
      <c r="A53" s="27"/>
      <c r="B53" s="28"/>
      <c r="C53" s="29"/>
      <c r="D53" s="29"/>
      <c r="E53" s="29"/>
      <c r="F53" s="29"/>
      <c r="G53" s="29"/>
    </row>
    <row r="54" spans="1:5" ht="11.25" customHeight="1">
      <c r="A54" s="3"/>
      <c r="B54" s="3"/>
      <c r="C54" s="30"/>
      <c r="D54" s="30"/>
      <c r="E54" s="31"/>
    </row>
    <row r="55" spans="1:5" ht="11.25" customHeight="1">
      <c r="A55" s="3"/>
      <c r="B55" s="3"/>
      <c r="C55" s="30"/>
      <c r="D55" s="30"/>
      <c r="E55" s="31"/>
    </row>
    <row r="56" spans="1:5" ht="11.25" customHeight="1">
      <c r="A56" s="3"/>
      <c r="B56" s="3"/>
      <c r="C56" s="30"/>
      <c r="D56" s="30"/>
      <c r="E56" s="31"/>
    </row>
    <row r="57" spans="1:5" ht="11.25" customHeight="1">
      <c r="A57" s="3"/>
      <c r="B57" s="3"/>
      <c r="C57" s="30"/>
      <c r="D57" s="30"/>
      <c r="E57" s="31"/>
    </row>
    <row r="58" spans="1:5" ht="11.25" customHeight="1">
      <c r="A58" s="3"/>
      <c r="B58" s="3"/>
      <c r="C58" s="30"/>
      <c r="D58" s="30"/>
      <c r="E58" s="31"/>
    </row>
    <row r="59" spans="1:5" ht="11.25" customHeight="1">
      <c r="A59" s="3"/>
      <c r="B59" s="3"/>
      <c r="C59" s="30"/>
      <c r="D59" s="30"/>
      <c r="E59" s="31"/>
    </row>
    <row r="60" spans="1:5" ht="11.25" customHeight="1">
      <c r="A60" s="3"/>
      <c r="B60" s="3"/>
      <c r="C60" s="30"/>
      <c r="D60" s="30"/>
      <c r="E60" s="31"/>
    </row>
    <row r="61" spans="1:5" ht="11.25" customHeight="1">
      <c r="A61" s="3"/>
      <c r="B61" s="3"/>
      <c r="C61" s="30"/>
      <c r="D61" s="30"/>
      <c r="E61" s="31"/>
    </row>
    <row r="62" spans="1:5" ht="11.25" customHeight="1">
      <c r="A62" s="3"/>
      <c r="B62" s="3"/>
      <c r="C62" s="30"/>
      <c r="D62" s="30"/>
      <c r="E62" s="31"/>
    </row>
    <row r="63" spans="1:5" ht="11.25" customHeight="1">
      <c r="A63" s="3"/>
      <c r="B63" s="3"/>
      <c r="C63" s="30"/>
      <c r="D63" s="30"/>
      <c r="E63" s="31"/>
    </row>
    <row r="64" spans="1:5" ht="11.25" customHeight="1">
      <c r="A64" s="3"/>
      <c r="B64" s="3"/>
      <c r="C64" s="30"/>
      <c r="D64" s="30"/>
      <c r="E64" s="31"/>
    </row>
    <row r="65" spans="1:5" ht="11.25" customHeight="1">
      <c r="A65" s="3"/>
      <c r="B65" s="3"/>
      <c r="C65" s="30"/>
      <c r="D65" s="30"/>
      <c r="E65" s="31"/>
    </row>
    <row r="66" spans="1:5" ht="11.25" customHeight="1">
      <c r="A66" s="3"/>
      <c r="B66" s="3"/>
      <c r="C66" s="30"/>
      <c r="D66" s="30"/>
      <c r="E66" s="31"/>
    </row>
    <row r="67" spans="1:5" ht="11.25" customHeight="1">
      <c r="A67" s="3"/>
      <c r="B67" s="3"/>
      <c r="C67" s="30"/>
      <c r="D67" s="30"/>
      <c r="E67" s="31"/>
    </row>
    <row r="68" spans="1:5" ht="11.25" customHeight="1">
      <c r="A68" s="3"/>
      <c r="B68" s="3"/>
      <c r="C68" s="30"/>
      <c r="D68" s="30"/>
      <c r="E68" s="31"/>
    </row>
    <row r="69" spans="1:5" ht="11.25" customHeight="1">
      <c r="A69" s="3"/>
      <c r="B69" s="3"/>
      <c r="C69" s="30"/>
      <c r="D69" s="30"/>
      <c r="E69" s="31"/>
    </row>
    <row r="70" spans="1:5" ht="11.25" customHeight="1">
      <c r="A70" s="3"/>
      <c r="B70" s="3"/>
      <c r="C70" s="30"/>
      <c r="D70" s="30"/>
      <c r="E70" s="31"/>
    </row>
    <row r="71" spans="1:5" ht="11.25" customHeight="1">
      <c r="A71" s="3"/>
      <c r="B71" s="3"/>
      <c r="C71" s="30"/>
      <c r="D71" s="30"/>
      <c r="E71" s="31"/>
    </row>
    <row r="72" spans="1:5" ht="11.25" customHeight="1">
      <c r="A72" s="3"/>
      <c r="B72" s="3"/>
      <c r="C72" s="30"/>
      <c r="D72" s="30"/>
      <c r="E72" s="31"/>
    </row>
    <row r="73" spans="1:5" ht="23.25" customHeight="1">
      <c r="A73" s="3"/>
      <c r="B73" s="3"/>
      <c r="C73" s="30"/>
      <c r="D73" s="30"/>
      <c r="E73" s="31"/>
    </row>
    <row r="74" ht="9.75" customHeight="1">
      <c r="A74" s="3"/>
    </row>
    <row r="75" ht="12.75" customHeight="1"/>
    <row r="76" spans="1:4" ht="12.75">
      <c r="A76" s="30"/>
      <c r="B76" s="30"/>
      <c r="C76" s="1"/>
      <c r="D76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SheetLayoutView="100" zoomScalePageLayoutView="0" workbookViewId="0" topLeftCell="A117">
      <selection activeCell="D8" sqref="D8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3.75390625" style="0" customWidth="1"/>
    <col min="4" max="4" width="19.625" style="63" customWidth="1"/>
    <col min="5" max="5" width="16.875" style="0" customWidth="1"/>
    <col min="6" max="6" width="18.25390625" style="0" customWidth="1"/>
    <col min="7" max="7" width="10.125" style="0" bestFit="1" customWidth="1"/>
    <col min="9" max="9" width="10.125" style="0" bestFit="1" customWidth="1"/>
  </cols>
  <sheetData>
    <row r="1" spans="5:6" ht="12.75">
      <c r="E1" s="188" t="s">
        <v>46</v>
      </c>
      <c r="F1" s="188"/>
    </row>
    <row r="2" spans="1:6" ht="12.75" customHeight="1">
      <c r="A2" s="189" t="s">
        <v>48</v>
      </c>
      <c r="B2" s="189"/>
      <c r="C2" s="189"/>
      <c r="D2" s="189"/>
      <c r="E2" s="189"/>
      <c r="F2" s="189"/>
    </row>
    <row r="3" spans="1:6" ht="4.5" customHeight="1" thickBot="1">
      <c r="A3" s="98"/>
      <c r="B3" s="98"/>
      <c r="C3" s="99"/>
      <c r="D3" s="100"/>
      <c r="E3" s="31"/>
      <c r="F3" s="31"/>
    </row>
    <row r="4" spans="1:6" ht="13.5" customHeight="1">
      <c r="A4" s="101"/>
      <c r="B4" s="102" t="s">
        <v>6</v>
      </c>
      <c r="C4" s="190" t="s">
        <v>59</v>
      </c>
      <c r="D4" s="191" t="s">
        <v>49</v>
      </c>
      <c r="E4" s="103"/>
      <c r="F4" s="104" t="s">
        <v>7</v>
      </c>
    </row>
    <row r="5" spans="1:6" ht="9.75" customHeight="1">
      <c r="A5" s="105" t="s">
        <v>8</v>
      </c>
      <c r="B5" s="10" t="s">
        <v>9</v>
      </c>
      <c r="C5" s="175"/>
      <c r="D5" s="192"/>
      <c r="E5" s="11" t="s">
        <v>10</v>
      </c>
      <c r="F5" s="106" t="s">
        <v>11</v>
      </c>
    </row>
    <row r="6" spans="1:6" ht="9.75" customHeight="1">
      <c r="A6" s="107"/>
      <c r="B6" s="10" t="s">
        <v>12</v>
      </c>
      <c r="C6" s="176"/>
      <c r="D6" s="193"/>
      <c r="E6" s="11"/>
      <c r="F6" s="106"/>
    </row>
    <row r="7" spans="1:6" ht="9.75" customHeight="1" thickBot="1">
      <c r="A7" s="114">
        <v>1</v>
      </c>
      <c r="B7" s="54">
        <v>2</v>
      </c>
      <c r="C7" s="54">
        <v>3</v>
      </c>
      <c r="D7" s="64" t="s">
        <v>13</v>
      </c>
      <c r="E7" s="55" t="s">
        <v>14</v>
      </c>
      <c r="F7" s="108" t="s">
        <v>15</v>
      </c>
    </row>
    <row r="8" spans="1:6" ht="15" customHeight="1" thickBot="1">
      <c r="A8" s="119" t="s">
        <v>50</v>
      </c>
      <c r="B8" s="120" t="s">
        <v>19</v>
      </c>
      <c r="C8" s="120" t="s">
        <v>17</v>
      </c>
      <c r="D8" s="121">
        <f>SUM(D10:D134)</f>
        <v>115811057.17</v>
      </c>
      <c r="E8" s="121">
        <f>SUM(E10:E134)</f>
        <v>79903902.57999995</v>
      </c>
      <c r="F8" s="122">
        <f>D8-E8</f>
        <v>35907154.59000005</v>
      </c>
    </row>
    <row r="9" spans="1:6" ht="15" customHeight="1">
      <c r="A9" s="109" t="s">
        <v>18</v>
      </c>
      <c r="B9" s="115"/>
      <c r="C9" s="116"/>
      <c r="D9" s="117"/>
      <c r="E9" s="21"/>
      <c r="F9" s="118"/>
    </row>
    <row r="10" spans="1:7" ht="15" customHeight="1">
      <c r="A10" s="110" t="s">
        <v>65</v>
      </c>
      <c r="B10" s="74"/>
      <c r="C10" s="84" t="s">
        <v>120</v>
      </c>
      <c r="D10" s="85">
        <v>1592390</v>
      </c>
      <c r="E10" s="89">
        <v>1383383.62</v>
      </c>
      <c r="F10" s="57">
        <f>D10-E10</f>
        <v>209006.3799999999</v>
      </c>
      <c r="G10" s="4"/>
    </row>
    <row r="11" spans="1:7" ht="15" customHeight="1">
      <c r="A11" s="110" t="s">
        <v>66</v>
      </c>
      <c r="B11" s="74"/>
      <c r="C11" s="84" t="s">
        <v>121</v>
      </c>
      <c r="D11" s="85">
        <v>376900</v>
      </c>
      <c r="E11" s="89">
        <v>316777.46</v>
      </c>
      <c r="F11" s="57">
        <f aca="true" t="shared" si="0" ref="F11:F77">D11-E11</f>
        <v>60122.53999999998</v>
      </c>
      <c r="G11" s="4"/>
    </row>
    <row r="12" spans="1:6" ht="15" customHeight="1">
      <c r="A12" s="110" t="s">
        <v>65</v>
      </c>
      <c r="B12" s="74"/>
      <c r="C12" s="84" t="s">
        <v>122</v>
      </c>
      <c r="D12" s="85">
        <v>2069700</v>
      </c>
      <c r="E12" s="89">
        <v>1919241.33</v>
      </c>
      <c r="F12" s="57">
        <f t="shared" si="0"/>
        <v>150458.66999999993</v>
      </c>
    </row>
    <row r="13" spans="1:6" ht="15" customHeight="1">
      <c r="A13" s="110" t="s">
        <v>66</v>
      </c>
      <c r="B13" s="75"/>
      <c r="C13" s="84" t="s">
        <v>123</v>
      </c>
      <c r="D13" s="85">
        <v>625100</v>
      </c>
      <c r="E13" s="89">
        <v>473628.23</v>
      </c>
      <c r="F13" s="57">
        <f t="shared" si="0"/>
        <v>151471.77000000002</v>
      </c>
    </row>
    <row r="14" spans="1:6" ht="15" customHeight="1">
      <c r="A14" s="111" t="s">
        <v>67</v>
      </c>
      <c r="B14" s="75"/>
      <c r="C14" s="84" t="s">
        <v>124</v>
      </c>
      <c r="D14" s="85">
        <v>1100</v>
      </c>
      <c r="E14" s="89">
        <v>0</v>
      </c>
      <c r="F14" s="57">
        <f t="shared" si="0"/>
        <v>1100</v>
      </c>
    </row>
    <row r="15" spans="1:6" ht="15" customHeight="1">
      <c r="A15" s="111" t="s">
        <v>68</v>
      </c>
      <c r="B15" s="75"/>
      <c r="C15" s="84" t="s">
        <v>125</v>
      </c>
      <c r="D15" s="85">
        <v>5000</v>
      </c>
      <c r="E15" s="89">
        <v>3404</v>
      </c>
      <c r="F15" s="57">
        <f t="shared" si="0"/>
        <v>1596</v>
      </c>
    </row>
    <row r="16" spans="1:6" ht="15" customHeight="1">
      <c r="A16" s="111" t="s">
        <v>69</v>
      </c>
      <c r="B16" s="75"/>
      <c r="C16" s="84" t="s">
        <v>126</v>
      </c>
      <c r="D16" s="85">
        <v>4220010</v>
      </c>
      <c r="E16" s="89">
        <v>3400523.68</v>
      </c>
      <c r="F16" s="57">
        <f t="shared" si="0"/>
        <v>819486.3199999998</v>
      </c>
    </row>
    <row r="17" spans="1:7" ht="15" customHeight="1">
      <c r="A17" s="110" t="s">
        <v>65</v>
      </c>
      <c r="B17" s="75"/>
      <c r="C17" s="84" t="s">
        <v>127</v>
      </c>
      <c r="D17" s="85">
        <v>1501070.9</v>
      </c>
      <c r="E17" s="89">
        <v>1316103.9</v>
      </c>
      <c r="F17" s="57">
        <f t="shared" si="0"/>
        <v>184967</v>
      </c>
      <c r="G17" s="4"/>
    </row>
    <row r="18" spans="1:6" ht="15" customHeight="1">
      <c r="A18" s="110" t="s">
        <v>66</v>
      </c>
      <c r="B18" s="76"/>
      <c r="C18" s="84" t="s">
        <v>128</v>
      </c>
      <c r="D18" s="85">
        <v>62400</v>
      </c>
      <c r="E18" s="89">
        <v>51522</v>
      </c>
      <c r="F18" s="57">
        <f t="shared" si="0"/>
        <v>10878</v>
      </c>
    </row>
    <row r="19" spans="1:6" ht="15" customHeight="1">
      <c r="A19" s="110" t="s">
        <v>67</v>
      </c>
      <c r="B19" s="76"/>
      <c r="C19" s="84" t="s">
        <v>129</v>
      </c>
      <c r="D19" s="85">
        <v>64171.77</v>
      </c>
      <c r="E19" s="165">
        <v>64171.77</v>
      </c>
      <c r="F19" s="57">
        <f t="shared" si="0"/>
        <v>0</v>
      </c>
    </row>
    <row r="20" spans="1:6" ht="15" customHeight="1">
      <c r="A20" s="110" t="s">
        <v>69</v>
      </c>
      <c r="B20" s="76"/>
      <c r="C20" s="84" t="s">
        <v>130</v>
      </c>
      <c r="D20" s="85">
        <v>928800</v>
      </c>
      <c r="E20" s="89">
        <v>696600</v>
      </c>
      <c r="F20" s="57">
        <f t="shared" si="0"/>
        <v>232200</v>
      </c>
    </row>
    <row r="21" spans="1:6" ht="15" customHeight="1">
      <c r="A21" s="110" t="s">
        <v>71</v>
      </c>
      <c r="B21" s="76"/>
      <c r="C21" s="84" t="s">
        <v>131</v>
      </c>
      <c r="D21" s="85">
        <v>100000</v>
      </c>
      <c r="E21" s="89">
        <v>0</v>
      </c>
      <c r="F21" s="57">
        <f t="shared" si="0"/>
        <v>100000</v>
      </c>
    </row>
    <row r="22" spans="1:6" ht="15" customHeight="1">
      <c r="A22" s="110" t="s">
        <v>72</v>
      </c>
      <c r="B22" s="76"/>
      <c r="C22" s="84" t="s">
        <v>132</v>
      </c>
      <c r="D22" s="85">
        <v>308431.75</v>
      </c>
      <c r="E22" s="89">
        <v>308431.75</v>
      </c>
      <c r="F22" s="57">
        <f t="shared" si="0"/>
        <v>0</v>
      </c>
    </row>
    <row r="23" spans="1:6" ht="15" customHeight="1">
      <c r="A23" s="110" t="s">
        <v>67</v>
      </c>
      <c r="B23" s="76"/>
      <c r="C23" s="84" t="s">
        <v>133</v>
      </c>
      <c r="D23" s="85">
        <v>20000</v>
      </c>
      <c r="E23" s="89">
        <v>19850</v>
      </c>
      <c r="F23" s="57">
        <f t="shared" si="0"/>
        <v>150</v>
      </c>
    </row>
    <row r="24" spans="1:6" ht="15" customHeight="1">
      <c r="A24" s="110" t="s">
        <v>74</v>
      </c>
      <c r="B24" s="76"/>
      <c r="C24" s="84" t="s">
        <v>134</v>
      </c>
      <c r="D24" s="85">
        <v>280</v>
      </c>
      <c r="E24" s="89">
        <v>280</v>
      </c>
      <c r="F24" s="57">
        <f t="shared" si="0"/>
        <v>0</v>
      </c>
    </row>
    <row r="25" spans="1:6" ht="15" customHeight="1">
      <c r="A25" s="110" t="s">
        <v>72</v>
      </c>
      <c r="B25" s="76"/>
      <c r="C25" s="84" t="s">
        <v>245</v>
      </c>
      <c r="D25" s="85">
        <v>5601</v>
      </c>
      <c r="E25" s="89">
        <v>5601</v>
      </c>
      <c r="F25" s="57">
        <f t="shared" si="0"/>
        <v>0</v>
      </c>
    </row>
    <row r="26" spans="1:6" ht="15" customHeight="1">
      <c r="A26" s="110" t="s">
        <v>69</v>
      </c>
      <c r="B26" s="76"/>
      <c r="C26" s="84" t="s">
        <v>135</v>
      </c>
      <c r="D26" s="85">
        <v>16000</v>
      </c>
      <c r="E26" s="89">
        <v>8000</v>
      </c>
      <c r="F26" s="57">
        <f t="shared" si="0"/>
        <v>8000</v>
      </c>
    </row>
    <row r="27" spans="1:6" ht="15" customHeight="1">
      <c r="A27" s="110" t="s">
        <v>76</v>
      </c>
      <c r="B27" s="76"/>
      <c r="C27" s="84" t="s">
        <v>136</v>
      </c>
      <c r="D27" s="85">
        <v>231647.99</v>
      </c>
      <c r="E27" s="89">
        <v>223601.95</v>
      </c>
      <c r="F27" s="57">
        <f t="shared" si="0"/>
        <v>8046.039999999979</v>
      </c>
    </row>
    <row r="28" spans="1:6" ht="15" customHeight="1">
      <c r="A28" s="110" t="s">
        <v>72</v>
      </c>
      <c r="B28" s="76"/>
      <c r="C28" s="84" t="s">
        <v>137</v>
      </c>
      <c r="D28" s="85">
        <v>16000</v>
      </c>
      <c r="E28" s="89">
        <v>15500</v>
      </c>
      <c r="F28" s="57">
        <f t="shared" si="0"/>
        <v>500</v>
      </c>
    </row>
    <row r="29" spans="1:6" ht="15" customHeight="1">
      <c r="A29" s="110" t="s">
        <v>65</v>
      </c>
      <c r="B29" s="76"/>
      <c r="C29" s="86" t="s">
        <v>138</v>
      </c>
      <c r="D29" s="87">
        <v>50000</v>
      </c>
      <c r="E29" s="96">
        <v>23453</v>
      </c>
      <c r="F29" s="57">
        <f t="shared" si="0"/>
        <v>26547</v>
      </c>
    </row>
    <row r="30" spans="1:6" ht="15" customHeight="1">
      <c r="A30" s="110" t="s">
        <v>66</v>
      </c>
      <c r="B30" s="76"/>
      <c r="C30" s="84" t="s">
        <v>139</v>
      </c>
      <c r="D30" s="85">
        <v>521000</v>
      </c>
      <c r="E30" s="89">
        <v>369052.32</v>
      </c>
      <c r="F30" s="57">
        <f t="shared" si="0"/>
        <v>151947.68</v>
      </c>
    </row>
    <row r="31" spans="1:6" ht="15" customHeight="1">
      <c r="A31" s="110" t="s">
        <v>67</v>
      </c>
      <c r="B31" s="76"/>
      <c r="C31" s="84" t="s">
        <v>140</v>
      </c>
      <c r="D31" s="85">
        <v>157342</v>
      </c>
      <c r="E31" s="89">
        <v>100679.84</v>
      </c>
      <c r="F31" s="57">
        <f t="shared" si="0"/>
        <v>56662.16</v>
      </c>
    </row>
    <row r="32" spans="1:6" ht="15" customHeight="1">
      <c r="A32" s="110" t="s">
        <v>73</v>
      </c>
      <c r="B32" s="76"/>
      <c r="C32" s="84" t="s">
        <v>141</v>
      </c>
      <c r="D32" s="85">
        <v>9578</v>
      </c>
      <c r="E32" s="89">
        <v>9578</v>
      </c>
      <c r="F32" s="57">
        <f t="shared" si="0"/>
        <v>0</v>
      </c>
    </row>
    <row r="33" spans="1:6" ht="15" customHeight="1">
      <c r="A33" s="110" t="s">
        <v>67</v>
      </c>
      <c r="B33" s="76"/>
      <c r="C33" s="84" t="s">
        <v>142</v>
      </c>
      <c r="D33" s="85">
        <v>0</v>
      </c>
      <c r="E33" s="89">
        <v>0</v>
      </c>
      <c r="F33" s="57">
        <f>D33-E33</f>
        <v>0</v>
      </c>
    </row>
    <row r="34" spans="1:6" ht="15" customHeight="1">
      <c r="A34" s="110" t="s">
        <v>241</v>
      </c>
      <c r="B34" s="76"/>
      <c r="C34" s="84" t="s">
        <v>143</v>
      </c>
      <c r="D34" s="85">
        <v>0</v>
      </c>
      <c r="E34" s="89">
        <v>0</v>
      </c>
      <c r="F34" s="57">
        <f>D34-E34</f>
        <v>0</v>
      </c>
    </row>
    <row r="35" spans="1:6" ht="15" customHeight="1">
      <c r="A35" s="110" t="s">
        <v>76</v>
      </c>
      <c r="B35" s="76"/>
      <c r="C35" s="84" t="s">
        <v>149</v>
      </c>
      <c r="D35" s="85">
        <v>56043</v>
      </c>
      <c r="E35" s="89">
        <v>56043</v>
      </c>
      <c r="F35" s="57">
        <f t="shared" si="0"/>
        <v>0</v>
      </c>
    </row>
    <row r="36" spans="1:6" ht="15" customHeight="1">
      <c r="A36" s="110" t="s">
        <v>70</v>
      </c>
      <c r="B36" s="76"/>
      <c r="C36" s="84" t="s">
        <v>148</v>
      </c>
      <c r="D36" s="85">
        <v>12437</v>
      </c>
      <c r="E36" s="89">
        <v>12437</v>
      </c>
      <c r="F36" s="57">
        <f t="shared" si="0"/>
        <v>0</v>
      </c>
    </row>
    <row r="37" spans="1:6" ht="15" customHeight="1">
      <c r="A37" s="110" t="s">
        <v>75</v>
      </c>
      <c r="B37" s="76"/>
      <c r="C37" s="84" t="s">
        <v>144</v>
      </c>
      <c r="D37" s="85">
        <v>9000</v>
      </c>
      <c r="E37" s="89">
        <v>9000</v>
      </c>
      <c r="F37" s="57">
        <f t="shared" si="0"/>
        <v>0</v>
      </c>
    </row>
    <row r="38" spans="1:6" ht="15" customHeight="1">
      <c r="A38" s="110" t="s">
        <v>69</v>
      </c>
      <c r="B38" s="76"/>
      <c r="C38" s="84" t="s">
        <v>145</v>
      </c>
      <c r="D38" s="85">
        <v>6000</v>
      </c>
      <c r="E38" s="89">
        <v>6000</v>
      </c>
      <c r="F38" s="57">
        <f t="shared" si="0"/>
        <v>0</v>
      </c>
    </row>
    <row r="39" spans="1:6" ht="16.5" customHeight="1">
      <c r="A39" s="110" t="s">
        <v>76</v>
      </c>
      <c r="B39" s="76"/>
      <c r="C39" s="84" t="s">
        <v>146</v>
      </c>
      <c r="D39" s="85">
        <v>6428.58</v>
      </c>
      <c r="E39" s="89">
        <v>6428.58</v>
      </c>
      <c r="F39" s="57">
        <f t="shared" si="0"/>
        <v>0</v>
      </c>
    </row>
    <row r="40" spans="1:6" ht="15" customHeight="1">
      <c r="A40" s="110" t="s">
        <v>70</v>
      </c>
      <c r="B40" s="76"/>
      <c r="C40" s="84" t="s">
        <v>147</v>
      </c>
      <c r="D40" s="85">
        <v>14899</v>
      </c>
      <c r="E40" s="165">
        <v>14899</v>
      </c>
      <c r="F40" s="57">
        <f t="shared" si="0"/>
        <v>0</v>
      </c>
    </row>
    <row r="41" spans="1:6" ht="15" customHeight="1">
      <c r="A41" s="110" t="s">
        <v>76</v>
      </c>
      <c r="B41" s="76"/>
      <c r="C41" s="84" t="s">
        <v>244</v>
      </c>
      <c r="D41" s="85">
        <v>91601</v>
      </c>
      <c r="E41" s="165">
        <v>91601</v>
      </c>
      <c r="F41" s="57">
        <f t="shared" si="0"/>
        <v>0</v>
      </c>
    </row>
    <row r="42" spans="1:6" ht="15" customHeight="1">
      <c r="A42" s="110" t="s">
        <v>69</v>
      </c>
      <c r="B42" s="76"/>
      <c r="C42" s="84" t="s">
        <v>150</v>
      </c>
      <c r="D42" s="85">
        <v>3000</v>
      </c>
      <c r="E42" s="89">
        <v>3000</v>
      </c>
      <c r="F42" s="57">
        <f t="shared" si="0"/>
        <v>0</v>
      </c>
    </row>
    <row r="43" spans="1:6" ht="15" customHeight="1">
      <c r="A43" s="111" t="s">
        <v>65</v>
      </c>
      <c r="B43" s="77"/>
      <c r="C43" s="84" t="s">
        <v>151</v>
      </c>
      <c r="D43" s="85">
        <v>3500</v>
      </c>
      <c r="E43" s="89">
        <v>3500</v>
      </c>
      <c r="F43" s="57">
        <f t="shared" si="0"/>
        <v>0</v>
      </c>
    </row>
    <row r="44" spans="1:6" ht="15" customHeight="1">
      <c r="A44" s="111" t="s">
        <v>70</v>
      </c>
      <c r="B44" s="77"/>
      <c r="C44" s="84" t="s">
        <v>246</v>
      </c>
      <c r="D44" s="85">
        <v>10800</v>
      </c>
      <c r="E44" s="89">
        <v>10800</v>
      </c>
      <c r="F44" s="57">
        <f t="shared" si="0"/>
        <v>0</v>
      </c>
    </row>
    <row r="45" spans="1:6" ht="15" customHeight="1">
      <c r="A45" s="110" t="s">
        <v>66</v>
      </c>
      <c r="B45" s="77"/>
      <c r="C45" s="84" t="s">
        <v>152</v>
      </c>
      <c r="D45" s="85">
        <v>1339900</v>
      </c>
      <c r="E45" s="89">
        <v>1339410.38</v>
      </c>
      <c r="F45" s="57">
        <f t="shared" si="0"/>
        <v>489.62000000011176</v>
      </c>
    </row>
    <row r="46" spans="1:6" ht="15" customHeight="1">
      <c r="A46" s="110" t="s">
        <v>67</v>
      </c>
      <c r="B46" s="77"/>
      <c r="C46" s="84" t="s">
        <v>153</v>
      </c>
      <c r="D46" s="85">
        <v>55551.21</v>
      </c>
      <c r="E46" s="89">
        <v>48951.45</v>
      </c>
      <c r="F46" s="57">
        <f t="shared" si="0"/>
        <v>6599.760000000002</v>
      </c>
    </row>
    <row r="47" spans="1:6" ht="15" customHeight="1">
      <c r="A47" s="110" t="s">
        <v>69</v>
      </c>
      <c r="B47" s="77"/>
      <c r="C47" s="84" t="s">
        <v>154</v>
      </c>
      <c r="D47" s="85">
        <v>18862.14</v>
      </c>
      <c r="E47" s="89">
        <v>12000.45</v>
      </c>
      <c r="F47" s="57">
        <f t="shared" si="0"/>
        <v>6861.689999999999</v>
      </c>
    </row>
    <row r="48" spans="1:6" ht="15" customHeight="1">
      <c r="A48" s="110" t="s">
        <v>68</v>
      </c>
      <c r="B48" s="77"/>
      <c r="C48" s="84" t="s">
        <v>155</v>
      </c>
      <c r="D48" s="85">
        <v>74509.9</v>
      </c>
      <c r="E48" s="89">
        <v>53657.37</v>
      </c>
      <c r="F48" s="57">
        <f t="shared" si="0"/>
        <v>20852.52999999999</v>
      </c>
    </row>
    <row r="49" spans="1:6" ht="15" customHeight="1">
      <c r="A49" s="110" t="s">
        <v>69</v>
      </c>
      <c r="B49" s="77"/>
      <c r="C49" s="84" t="s">
        <v>156</v>
      </c>
      <c r="D49" s="85">
        <v>24852.75</v>
      </c>
      <c r="E49" s="89">
        <v>16204.52</v>
      </c>
      <c r="F49" s="57">
        <f t="shared" si="0"/>
        <v>8648.23</v>
      </c>
    </row>
    <row r="50" spans="1:6" ht="15" customHeight="1">
      <c r="A50" s="110" t="s">
        <v>70</v>
      </c>
      <c r="B50" s="77"/>
      <c r="C50" s="84" t="s">
        <v>157</v>
      </c>
      <c r="D50" s="85">
        <v>3775334.48</v>
      </c>
      <c r="E50" s="89">
        <v>3718686.82</v>
      </c>
      <c r="F50" s="57">
        <f t="shared" si="0"/>
        <v>56647.66000000015</v>
      </c>
    </row>
    <row r="51" spans="1:6" ht="15" customHeight="1">
      <c r="A51" s="110" t="s">
        <v>69</v>
      </c>
      <c r="B51" s="77"/>
      <c r="C51" s="84" t="s">
        <v>158</v>
      </c>
      <c r="D51" s="85">
        <v>4674246</v>
      </c>
      <c r="E51" s="89">
        <v>4047907.93</v>
      </c>
      <c r="F51" s="57">
        <f t="shared" si="0"/>
        <v>626338.0699999998</v>
      </c>
    </row>
    <row r="52" spans="1:6" ht="15" customHeight="1">
      <c r="A52" s="110" t="s">
        <v>69</v>
      </c>
      <c r="B52" s="77"/>
      <c r="C52" s="84" t="s">
        <v>158</v>
      </c>
      <c r="D52" s="85">
        <v>12400</v>
      </c>
      <c r="E52" s="89">
        <v>0</v>
      </c>
      <c r="F52" s="57">
        <f>D52-E52</f>
        <v>12400</v>
      </c>
    </row>
    <row r="53" spans="1:6" ht="15" customHeight="1">
      <c r="A53" s="110" t="s">
        <v>72</v>
      </c>
      <c r="B53" s="77"/>
      <c r="C53" s="84" t="s">
        <v>159</v>
      </c>
      <c r="D53" s="85">
        <v>60000</v>
      </c>
      <c r="E53" s="89">
        <v>60000</v>
      </c>
      <c r="F53" s="57">
        <f t="shared" si="0"/>
        <v>0</v>
      </c>
    </row>
    <row r="54" spans="1:6" ht="15" customHeight="1">
      <c r="A54" s="110" t="s">
        <v>69</v>
      </c>
      <c r="B54" s="77"/>
      <c r="C54" s="84" t="s">
        <v>160</v>
      </c>
      <c r="D54" s="166">
        <v>394000</v>
      </c>
      <c r="E54" s="89">
        <v>394000</v>
      </c>
      <c r="F54" s="57">
        <f t="shared" si="0"/>
        <v>0</v>
      </c>
    </row>
    <row r="55" spans="1:6" ht="15" customHeight="1">
      <c r="A55" s="110" t="s">
        <v>68</v>
      </c>
      <c r="B55" s="76"/>
      <c r="C55" s="84" t="s">
        <v>161</v>
      </c>
      <c r="D55" s="85">
        <v>962000</v>
      </c>
      <c r="E55" s="89">
        <v>962000</v>
      </c>
      <c r="F55" s="57">
        <f t="shared" si="0"/>
        <v>0</v>
      </c>
    </row>
    <row r="56" spans="1:6" ht="15" customHeight="1">
      <c r="A56" s="110" t="s">
        <v>74</v>
      </c>
      <c r="B56" s="76"/>
      <c r="C56" s="84" t="s">
        <v>162</v>
      </c>
      <c r="D56" s="85">
        <v>402196.77</v>
      </c>
      <c r="E56" s="89">
        <v>299549.59</v>
      </c>
      <c r="F56" s="57">
        <f t="shared" si="0"/>
        <v>102647.18</v>
      </c>
    </row>
    <row r="57" spans="1:6" ht="15" customHeight="1">
      <c r="A57" s="110" t="s">
        <v>75</v>
      </c>
      <c r="B57" s="76"/>
      <c r="C57" s="84" t="s">
        <v>163</v>
      </c>
      <c r="D57" s="85">
        <v>108000</v>
      </c>
      <c r="E57" s="89">
        <v>81000</v>
      </c>
      <c r="F57" s="57">
        <f t="shared" si="0"/>
        <v>27000</v>
      </c>
    </row>
    <row r="58" spans="1:6" ht="15" customHeight="1">
      <c r="A58" s="110" t="s">
        <v>69</v>
      </c>
      <c r="B58" s="76"/>
      <c r="C58" s="84" t="s">
        <v>164</v>
      </c>
      <c r="D58" s="85">
        <v>253800</v>
      </c>
      <c r="E58" s="89">
        <v>211890.8</v>
      </c>
      <c r="F58" s="57">
        <f t="shared" si="0"/>
        <v>41909.20000000001</v>
      </c>
    </row>
    <row r="59" spans="1:6" ht="15" customHeight="1">
      <c r="A59" s="110" t="s">
        <v>70</v>
      </c>
      <c r="B59" s="76"/>
      <c r="C59" s="84" t="s">
        <v>165</v>
      </c>
      <c r="D59" s="85">
        <v>2003000</v>
      </c>
      <c r="E59" s="89">
        <v>1501968.9</v>
      </c>
      <c r="F59" s="57">
        <f t="shared" si="0"/>
        <v>501031.1000000001</v>
      </c>
    </row>
    <row r="60" spans="1:6" ht="15" customHeight="1">
      <c r="A60" s="110" t="s">
        <v>114</v>
      </c>
      <c r="B60" s="76"/>
      <c r="C60" s="84" t="s">
        <v>166</v>
      </c>
      <c r="D60" s="85">
        <v>128200</v>
      </c>
      <c r="E60" s="89">
        <v>73884.9</v>
      </c>
      <c r="F60" s="57">
        <f t="shared" si="0"/>
        <v>54315.100000000006</v>
      </c>
    </row>
    <row r="61" spans="1:6" ht="15" customHeight="1">
      <c r="A61" s="110" t="s">
        <v>72</v>
      </c>
      <c r="B61" s="76"/>
      <c r="C61" s="84" t="s">
        <v>167</v>
      </c>
      <c r="D61" s="85">
        <v>185000</v>
      </c>
      <c r="E61" s="89">
        <v>144354.8</v>
      </c>
      <c r="F61" s="57">
        <f t="shared" si="0"/>
        <v>40645.20000000001</v>
      </c>
    </row>
    <row r="62" spans="1:6" ht="15" customHeight="1">
      <c r="A62" s="110" t="s">
        <v>115</v>
      </c>
      <c r="B62" s="76"/>
      <c r="C62" s="84" t="s">
        <v>168</v>
      </c>
      <c r="D62" s="85">
        <v>5119620</v>
      </c>
      <c r="E62" s="89">
        <v>2168720.15</v>
      </c>
      <c r="F62" s="57">
        <f t="shared" si="0"/>
        <v>2950899.85</v>
      </c>
    </row>
    <row r="63" spans="1:6" ht="15" customHeight="1">
      <c r="A63" s="110" t="s">
        <v>76</v>
      </c>
      <c r="B63" s="76"/>
      <c r="C63" s="86" t="s">
        <v>169</v>
      </c>
      <c r="D63" s="87">
        <v>23461333.72</v>
      </c>
      <c r="E63" s="165">
        <v>22200064.88</v>
      </c>
      <c r="F63" s="57">
        <f t="shared" si="0"/>
        <v>1261268.8399999999</v>
      </c>
    </row>
    <row r="64" spans="1:6" ht="15" customHeight="1">
      <c r="A64" s="110" t="s">
        <v>72</v>
      </c>
      <c r="B64" s="76"/>
      <c r="C64" s="86" t="s">
        <v>170</v>
      </c>
      <c r="D64" s="87">
        <v>1060715.12</v>
      </c>
      <c r="E64" s="96">
        <v>829887.42</v>
      </c>
      <c r="F64" s="57">
        <f t="shared" si="0"/>
        <v>230827.70000000007</v>
      </c>
    </row>
    <row r="65" spans="1:6" ht="15" customHeight="1">
      <c r="A65" s="110" t="s">
        <v>69</v>
      </c>
      <c r="B65" s="76"/>
      <c r="C65" s="86" t="s">
        <v>171</v>
      </c>
      <c r="D65" s="87">
        <v>106033.73</v>
      </c>
      <c r="E65" s="96">
        <v>14995.98</v>
      </c>
      <c r="F65" s="57">
        <f t="shared" si="0"/>
        <v>91037.75</v>
      </c>
    </row>
    <row r="66" spans="1:6" ht="15" customHeight="1">
      <c r="A66" s="110" t="s">
        <v>69</v>
      </c>
      <c r="B66" s="76"/>
      <c r="C66" s="86" t="s">
        <v>172</v>
      </c>
      <c r="D66" s="87">
        <v>2324743.2</v>
      </c>
      <c r="E66" s="96">
        <v>2017882</v>
      </c>
      <c r="F66" s="57">
        <f t="shared" si="0"/>
        <v>306861.2000000002</v>
      </c>
    </row>
    <row r="67" spans="1:6" ht="15" customHeight="1">
      <c r="A67" s="111" t="s">
        <v>65</v>
      </c>
      <c r="B67" s="76"/>
      <c r="C67" s="86" t="s">
        <v>173</v>
      </c>
      <c r="D67" s="87">
        <v>5400</v>
      </c>
      <c r="E67" s="96">
        <v>2700</v>
      </c>
      <c r="F67" s="57">
        <f t="shared" si="0"/>
        <v>2700</v>
      </c>
    </row>
    <row r="68" spans="1:6" ht="15" customHeight="1">
      <c r="A68" s="110" t="s">
        <v>66</v>
      </c>
      <c r="B68" s="76"/>
      <c r="C68" s="84" t="s">
        <v>174</v>
      </c>
      <c r="D68" s="85">
        <v>1085900</v>
      </c>
      <c r="E68" s="89">
        <v>0</v>
      </c>
      <c r="F68" s="57">
        <f t="shared" si="0"/>
        <v>1085900</v>
      </c>
    </row>
    <row r="69" spans="1:6" ht="15" customHeight="1">
      <c r="A69" s="111" t="s">
        <v>65</v>
      </c>
      <c r="B69" s="76"/>
      <c r="C69" s="84" t="s">
        <v>242</v>
      </c>
      <c r="D69" s="85">
        <v>101700</v>
      </c>
      <c r="E69" s="89">
        <v>0</v>
      </c>
      <c r="F69" s="57">
        <f t="shared" si="0"/>
        <v>101700</v>
      </c>
    </row>
    <row r="70" spans="1:6" ht="15" customHeight="1">
      <c r="A70" s="110" t="s">
        <v>66</v>
      </c>
      <c r="B70" s="76"/>
      <c r="C70" s="84" t="s">
        <v>175</v>
      </c>
      <c r="D70" s="85">
        <v>5374.29</v>
      </c>
      <c r="E70" s="89">
        <v>5374.29</v>
      </c>
      <c r="F70" s="57">
        <f t="shared" si="0"/>
        <v>0</v>
      </c>
    </row>
    <row r="71" spans="1:6" ht="15" customHeight="1">
      <c r="A71" s="110" t="s">
        <v>77</v>
      </c>
      <c r="B71" s="76"/>
      <c r="C71" s="84" t="s">
        <v>176</v>
      </c>
      <c r="D71" s="85">
        <v>734900</v>
      </c>
      <c r="E71" s="89">
        <v>537430</v>
      </c>
      <c r="F71" s="57">
        <f t="shared" si="0"/>
        <v>197470</v>
      </c>
    </row>
    <row r="72" spans="1:6" ht="15" customHeight="1">
      <c r="A72" s="110" t="s">
        <v>75</v>
      </c>
      <c r="B72" s="76"/>
      <c r="C72" s="84" t="s">
        <v>177</v>
      </c>
      <c r="D72" s="85">
        <v>7520401.07</v>
      </c>
      <c r="E72" s="89">
        <v>6260406.55</v>
      </c>
      <c r="F72" s="57">
        <f t="shared" si="0"/>
        <v>1259994.5200000005</v>
      </c>
    </row>
    <row r="73" spans="1:6" ht="15" customHeight="1">
      <c r="A73" s="110" t="s">
        <v>73</v>
      </c>
      <c r="B73" s="76"/>
      <c r="C73" s="84" t="s">
        <v>178</v>
      </c>
      <c r="D73" s="85">
        <v>2271161.12</v>
      </c>
      <c r="E73" s="89">
        <v>1885158.65</v>
      </c>
      <c r="F73" s="57">
        <f t="shared" si="0"/>
        <v>386002.4700000002</v>
      </c>
    </row>
    <row r="74" spans="1:6" ht="15" customHeight="1">
      <c r="A74" s="110" t="s">
        <v>69</v>
      </c>
      <c r="B74" s="76"/>
      <c r="C74" s="84" t="s">
        <v>179</v>
      </c>
      <c r="D74" s="85">
        <v>127800</v>
      </c>
      <c r="E74" s="89">
        <v>114662.7</v>
      </c>
      <c r="F74" s="57">
        <f t="shared" si="0"/>
        <v>13137.300000000003</v>
      </c>
    </row>
    <row r="75" spans="1:6" ht="15" customHeight="1">
      <c r="A75" s="110" t="s">
        <v>77</v>
      </c>
      <c r="B75" s="76"/>
      <c r="C75" s="84" t="s">
        <v>180</v>
      </c>
      <c r="D75" s="85">
        <v>233724.3</v>
      </c>
      <c r="E75" s="89">
        <v>162387.92</v>
      </c>
      <c r="F75" s="57">
        <f t="shared" si="0"/>
        <v>71336.37999999998</v>
      </c>
    </row>
    <row r="76" spans="1:6" ht="15" customHeight="1">
      <c r="A76" s="110" t="s">
        <v>78</v>
      </c>
      <c r="B76" s="76"/>
      <c r="C76" s="84" t="s">
        <v>181</v>
      </c>
      <c r="D76" s="85">
        <v>5153.7</v>
      </c>
      <c r="E76" s="89">
        <v>5103.6</v>
      </c>
      <c r="F76" s="57">
        <f t="shared" si="0"/>
        <v>50.099999999999454</v>
      </c>
    </row>
    <row r="77" spans="1:6" ht="15" customHeight="1">
      <c r="A77" s="110" t="s">
        <v>74</v>
      </c>
      <c r="B77" s="76"/>
      <c r="C77" s="84" t="s">
        <v>182</v>
      </c>
      <c r="D77" s="85">
        <v>966096.85</v>
      </c>
      <c r="E77" s="89">
        <v>690918.93</v>
      </c>
      <c r="F77" s="57">
        <f t="shared" si="0"/>
        <v>275177.9199999999</v>
      </c>
    </row>
    <row r="78" spans="1:6" ht="15" customHeight="1">
      <c r="A78" s="110" t="s">
        <v>75</v>
      </c>
      <c r="B78" s="76"/>
      <c r="C78" s="84" t="s">
        <v>183</v>
      </c>
      <c r="D78" s="85">
        <v>241806.03</v>
      </c>
      <c r="E78" s="89">
        <v>218760.16</v>
      </c>
      <c r="F78" s="57">
        <f aca="true" t="shared" si="1" ref="F78:F134">D78-E78</f>
        <v>23045.869999999995</v>
      </c>
    </row>
    <row r="79" spans="1:6" ht="15" customHeight="1">
      <c r="A79" s="110" t="s">
        <v>69</v>
      </c>
      <c r="B79" s="76"/>
      <c r="C79" s="84" t="s">
        <v>184</v>
      </c>
      <c r="D79" s="85">
        <v>641643</v>
      </c>
      <c r="E79" s="89">
        <v>581027.15</v>
      </c>
      <c r="F79" s="57">
        <f t="shared" si="1"/>
        <v>60615.84999999998</v>
      </c>
    </row>
    <row r="80" spans="1:6" ht="15" customHeight="1">
      <c r="A80" s="110" t="s">
        <v>71</v>
      </c>
      <c r="B80" s="76"/>
      <c r="C80" s="84" t="s">
        <v>185</v>
      </c>
      <c r="D80" s="85">
        <v>13190</v>
      </c>
      <c r="E80" s="89">
        <v>9780</v>
      </c>
      <c r="F80" s="57">
        <f t="shared" si="1"/>
        <v>3410</v>
      </c>
    </row>
    <row r="81" spans="1:9" ht="15" customHeight="1">
      <c r="A81" s="110" t="s">
        <v>74</v>
      </c>
      <c r="B81" s="76"/>
      <c r="C81" s="84" t="s">
        <v>186</v>
      </c>
      <c r="D81" s="85">
        <v>1497.33</v>
      </c>
      <c r="E81" s="89">
        <v>1242.66</v>
      </c>
      <c r="F81" s="57">
        <f t="shared" si="1"/>
        <v>254.66999999999985</v>
      </c>
      <c r="I81" s="63"/>
    </row>
    <row r="82" spans="1:6" ht="15" customHeight="1">
      <c r="A82" s="110" t="s">
        <v>116</v>
      </c>
      <c r="B82" s="76"/>
      <c r="C82" s="84" t="s">
        <v>187</v>
      </c>
      <c r="D82" s="85">
        <v>95463.97</v>
      </c>
      <c r="E82" s="89">
        <v>94643</v>
      </c>
      <c r="F82" s="57">
        <f t="shared" si="1"/>
        <v>820.9700000000012</v>
      </c>
    </row>
    <row r="83" spans="1:6" ht="15" customHeight="1">
      <c r="A83" s="110" t="s">
        <v>75</v>
      </c>
      <c r="B83" s="76"/>
      <c r="C83" s="84" t="s">
        <v>243</v>
      </c>
      <c r="D83" s="85">
        <v>94750</v>
      </c>
      <c r="E83" s="89">
        <v>94199</v>
      </c>
      <c r="F83" s="57">
        <f t="shared" si="1"/>
        <v>551</v>
      </c>
    </row>
    <row r="84" spans="1:6" ht="15" customHeight="1">
      <c r="A84" s="112" t="s">
        <v>65</v>
      </c>
      <c r="B84" s="78"/>
      <c r="C84" s="84" t="s">
        <v>188</v>
      </c>
      <c r="D84" s="85">
        <v>314300</v>
      </c>
      <c r="E84" s="89">
        <v>269720.39</v>
      </c>
      <c r="F84" s="57">
        <f t="shared" si="1"/>
        <v>44579.609999999986</v>
      </c>
    </row>
    <row r="85" spans="1:6" ht="15" customHeight="1">
      <c r="A85" s="110" t="s">
        <v>66</v>
      </c>
      <c r="B85" s="76"/>
      <c r="C85" s="84" t="s">
        <v>189</v>
      </c>
      <c r="D85" s="85">
        <v>56600</v>
      </c>
      <c r="E85" s="89">
        <v>46886.53</v>
      </c>
      <c r="F85" s="57">
        <f t="shared" si="1"/>
        <v>9713.470000000001</v>
      </c>
    </row>
    <row r="86" spans="1:6" ht="15" customHeight="1">
      <c r="A86" s="112" t="s">
        <v>65</v>
      </c>
      <c r="B86" s="78"/>
      <c r="C86" s="84" t="s">
        <v>190</v>
      </c>
      <c r="D86" s="85">
        <v>150000</v>
      </c>
      <c r="E86" s="89">
        <v>99323.26</v>
      </c>
      <c r="F86" s="57">
        <f t="shared" si="1"/>
        <v>50676.740000000005</v>
      </c>
    </row>
    <row r="87" spans="1:6" ht="15" customHeight="1">
      <c r="A87" s="110" t="s">
        <v>66</v>
      </c>
      <c r="B87" s="76"/>
      <c r="C87" s="84" t="s">
        <v>191</v>
      </c>
      <c r="D87" s="85">
        <v>501700</v>
      </c>
      <c r="E87" s="89">
        <v>487626.4</v>
      </c>
      <c r="F87" s="57">
        <f t="shared" si="1"/>
        <v>14073.599999999977</v>
      </c>
    </row>
    <row r="88" spans="1:6" ht="15" customHeight="1">
      <c r="A88" s="110" t="s">
        <v>67</v>
      </c>
      <c r="B88" s="76"/>
      <c r="C88" s="88" t="s">
        <v>192</v>
      </c>
      <c r="D88" s="89">
        <v>2423120</v>
      </c>
      <c r="E88" s="89">
        <v>177762.11</v>
      </c>
      <c r="F88" s="57">
        <f t="shared" si="1"/>
        <v>2245357.89</v>
      </c>
    </row>
    <row r="89" spans="1:6" ht="15" customHeight="1">
      <c r="A89" s="110" t="s">
        <v>73</v>
      </c>
      <c r="B89" s="76"/>
      <c r="C89" s="90" t="s">
        <v>193</v>
      </c>
      <c r="D89" s="91">
        <v>69000</v>
      </c>
      <c r="E89" s="91">
        <v>68940.48</v>
      </c>
      <c r="F89" s="57">
        <f t="shared" si="1"/>
        <v>59.520000000004075</v>
      </c>
    </row>
    <row r="90" spans="1:6" ht="15" customHeight="1">
      <c r="A90" s="110" t="s">
        <v>74</v>
      </c>
      <c r="B90" s="76"/>
      <c r="C90" s="90" t="s">
        <v>194</v>
      </c>
      <c r="D90" s="91">
        <v>38400</v>
      </c>
      <c r="E90" s="91">
        <v>38385.5</v>
      </c>
      <c r="F90" s="57">
        <f t="shared" si="1"/>
        <v>14.5</v>
      </c>
    </row>
    <row r="91" spans="1:6" ht="15" customHeight="1">
      <c r="A91" s="110" t="s">
        <v>69</v>
      </c>
      <c r="B91" s="76"/>
      <c r="C91" s="90" t="s">
        <v>195</v>
      </c>
      <c r="D91" s="91">
        <v>7395862.83</v>
      </c>
      <c r="E91" s="91">
        <v>4492407.04</v>
      </c>
      <c r="F91" s="57">
        <f t="shared" si="1"/>
        <v>2903455.79</v>
      </c>
    </row>
    <row r="92" spans="1:6" ht="15" customHeight="1">
      <c r="A92" s="110" t="s">
        <v>72</v>
      </c>
      <c r="B92" s="76"/>
      <c r="C92" s="92" t="s">
        <v>196</v>
      </c>
      <c r="D92" s="93">
        <v>2216750.68</v>
      </c>
      <c r="E92" s="97">
        <v>1245363.16</v>
      </c>
      <c r="F92" s="57">
        <f t="shared" si="1"/>
        <v>971387.5200000003</v>
      </c>
    </row>
    <row r="93" spans="1:6" ht="15" customHeight="1">
      <c r="A93" s="110" t="s">
        <v>76</v>
      </c>
      <c r="B93" s="76"/>
      <c r="C93" s="84" t="s">
        <v>197</v>
      </c>
      <c r="D93" s="85">
        <v>49936</v>
      </c>
      <c r="E93" s="89">
        <v>37221.2</v>
      </c>
      <c r="F93" s="57">
        <f t="shared" si="1"/>
        <v>12714.800000000003</v>
      </c>
    </row>
    <row r="94" spans="1:6" ht="15" customHeight="1">
      <c r="A94" s="110" t="s">
        <v>70</v>
      </c>
      <c r="B94" s="76"/>
      <c r="C94" s="84" t="s">
        <v>198</v>
      </c>
      <c r="D94" s="85">
        <v>145202.32</v>
      </c>
      <c r="E94" s="89">
        <v>98714.35</v>
      </c>
      <c r="F94" s="57">
        <f t="shared" si="1"/>
        <v>46487.97</v>
      </c>
    </row>
    <row r="95" spans="1:6" ht="15" customHeight="1">
      <c r="A95" s="110" t="s">
        <v>72</v>
      </c>
      <c r="B95" s="76"/>
      <c r="C95" s="84" t="s">
        <v>199</v>
      </c>
      <c r="D95" s="85">
        <v>1765500</v>
      </c>
      <c r="E95" s="89">
        <v>975572.87</v>
      </c>
      <c r="F95" s="57">
        <f t="shared" si="1"/>
        <v>789927.13</v>
      </c>
    </row>
    <row r="96" spans="1:6" ht="15" customHeight="1">
      <c r="A96" s="110" t="s">
        <v>71</v>
      </c>
      <c r="B96" s="76"/>
      <c r="C96" s="84" t="s">
        <v>200</v>
      </c>
      <c r="D96" s="85">
        <v>277000</v>
      </c>
      <c r="E96" s="89">
        <v>175206.78</v>
      </c>
      <c r="F96" s="57">
        <f t="shared" si="1"/>
        <v>101793.22</v>
      </c>
    </row>
    <row r="97" spans="1:6" ht="15" customHeight="1">
      <c r="A97" s="110" t="s">
        <v>71</v>
      </c>
      <c r="B97" s="76"/>
      <c r="C97" s="84" t="s">
        <v>201</v>
      </c>
      <c r="D97" s="85">
        <v>263000</v>
      </c>
      <c r="E97" s="89">
        <v>85895.5</v>
      </c>
      <c r="F97" s="57">
        <f t="shared" si="1"/>
        <v>177104.5</v>
      </c>
    </row>
    <row r="98" spans="1:6" ht="15" customHeight="1">
      <c r="A98" s="110" t="s">
        <v>65</v>
      </c>
      <c r="B98" s="76"/>
      <c r="C98" s="84" t="s">
        <v>202</v>
      </c>
      <c r="D98" s="85">
        <v>67850</v>
      </c>
      <c r="E98" s="89">
        <v>58200</v>
      </c>
      <c r="F98" s="57">
        <f t="shared" si="1"/>
        <v>9650</v>
      </c>
    </row>
    <row r="99" spans="1:6" ht="15" customHeight="1">
      <c r="A99" s="110" t="s">
        <v>66</v>
      </c>
      <c r="B99" s="76"/>
      <c r="C99" s="84" t="s">
        <v>203</v>
      </c>
      <c r="D99" s="85">
        <v>63290</v>
      </c>
      <c r="E99" s="89">
        <v>48227.44</v>
      </c>
      <c r="F99" s="57">
        <f t="shared" si="1"/>
        <v>15062.559999999998</v>
      </c>
    </row>
    <row r="100" spans="1:6" ht="15" customHeight="1">
      <c r="A100" s="110" t="s">
        <v>67</v>
      </c>
      <c r="B100" s="76"/>
      <c r="C100" s="84" t="s">
        <v>204</v>
      </c>
      <c r="D100" s="85">
        <v>2500</v>
      </c>
      <c r="E100" s="89">
        <v>2500</v>
      </c>
      <c r="F100" s="57">
        <f t="shared" si="1"/>
        <v>0</v>
      </c>
    </row>
    <row r="101" spans="1:6" ht="15" customHeight="1">
      <c r="A101" s="110" t="s">
        <v>68</v>
      </c>
      <c r="B101" s="76"/>
      <c r="C101" s="84" t="s">
        <v>205</v>
      </c>
      <c r="D101" s="85">
        <v>2002.67</v>
      </c>
      <c r="E101" s="89">
        <v>2002.18</v>
      </c>
      <c r="F101" s="57">
        <f t="shared" si="1"/>
        <v>0.4900000000000091</v>
      </c>
    </row>
    <row r="102" spans="1:6" ht="15" customHeight="1">
      <c r="A102" s="110" t="s">
        <v>69</v>
      </c>
      <c r="B102" s="76"/>
      <c r="C102" s="90" t="s">
        <v>206</v>
      </c>
      <c r="D102" s="91">
        <v>1493212</v>
      </c>
      <c r="E102" s="91">
        <v>0</v>
      </c>
      <c r="F102" s="57">
        <f t="shared" si="1"/>
        <v>1493212</v>
      </c>
    </row>
    <row r="103" spans="1:6" ht="15" customHeight="1">
      <c r="A103" s="110" t="s">
        <v>69</v>
      </c>
      <c r="B103" s="76"/>
      <c r="C103" s="90" t="s">
        <v>207</v>
      </c>
      <c r="D103" s="91">
        <v>107354</v>
      </c>
      <c r="E103" s="91">
        <v>0</v>
      </c>
      <c r="F103" s="57">
        <f t="shared" si="1"/>
        <v>107354</v>
      </c>
    </row>
    <row r="104" spans="1:6" ht="15" customHeight="1">
      <c r="A104" s="110" t="s">
        <v>79</v>
      </c>
      <c r="B104" s="76"/>
      <c r="C104" s="90" t="s">
        <v>208</v>
      </c>
      <c r="D104" s="93">
        <v>461358</v>
      </c>
      <c r="E104" s="97">
        <v>110878.78</v>
      </c>
      <c r="F104" s="57">
        <f t="shared" si="1"/>
        <v>350479.22</v>
      </c>
    </row>
    <row r="105" spans="1:6" ht="15" customHeight="1">
      <c r="A105" s="110" t="s">
        <v>65</v>
      </c>
      <c r="B105" s="76"/>
      <c r="C105" s="84" t="s">
        <v>209</v>
      </c>
      <c r="D105" s="85">
        <v>292768</v>
      </c>
      <c r="E105" s="89">
        <v>292768</v>
      </c>
      <c r="F105" s="57">
        <f t="shared" si="1"/>
        <v>0</v>
      </c>
    </row>
    <row r="106" spans="1:6" ht="15" customHeight="1">
      <c r="A106" s="110" t="s">
        <v>65</v>
      </c>
      <c r="B106" s="76"/>
      <c r="C106" s="84" t="s">
        <v>238</v>
      </c>
      <c r="D106" s="85">
        <v>55200</v>
      </c>
      <c r="E106" s="89">
        <v>13659</v>
      </c>
      <c r="F106" s="57">
        <f>D106-E106</f>
        <v>41541</v>
      </c>
    </row>
    <row r="107" spans="1:6" ht="15" customHeight="1">
      <c r="A107" s="110" t="s">
        <v>66</v>
      </c>
      <c r="B107" s="76"/>
      <c r="C107" s="84" t="s">
        <v>210</v>
      </c>
      <c r="D107" s="85">
        <v>509652</v>
      </c>
      <c r="E107" s="89">
        <v>508663.97</v>
      </c>
      <c r="F107" s="57">
        <f t="shared" si="1"/>
        <v>988.0300000000279</v>
      </c>
    </row>
    <row r="108" spans="1:6" ht="15" customHeight="1">
      <c r="A108" s="110" t="s">
        <v>67</v>
      </c>
      <c r="B108" s="76"/>
      <c r="C108" s="84" t="s">
        <v>211</v>
      </c>
      <c r="D108" s="85">
        <v>29064</v>
      </c>
      <c r="E108" s="89">
        <v>29063.2</v>
      </c>
      <c r="F108" s="57">
        <f t="shared" si="1"/>
        <v>0.7999999999992724</v>
      </c>
    </row>
    <row r="109" spans="1:6" ht="15" customHeight="1">
      <c r="A109" s="110" t="s">
        <v>66</v>
      </c>
      <c r="B109" s="76"/>
      <c r="C109" s="84" t="s">
        <v>239</v>
      </c>
      <c r="D109" s="85">
        <v>6200</v>
      </c>
      <c r="E109" s="89"/>
      <c r="F109" s="57"/>
    </row>
    <row r="110" spans="1:6" ht="20.25" customHeight="1">
      <c r="A110" s="110" t="s">
        <v>68</v>
      </c>
      <c r="B110" s="76"/>
      <c r="C110" s="84" t="s">
        <v>212</v>
      </c>
      <c r="D110" s="85">
        <v>153915</v>
      </c>
      <c r="E110" s="89">
        <v>145341.1</v>
      </c>
      <c r="F110" s="57">
        <f t="shared" si="1"/>
        <v>8573.899999999994</v>
      </c>
    </row>
    <row r="111" spans="1:6" ht="25.5" customHeight="1">
      <c r="A111" s="110" t="s">
        <v>74</v>
      </c>
      <c r="B111" s="76"/>
      <c r="C111" s="84" t="s">
        <v>213</v>
      </c>
      <c r="D111" s="85">
        <v>4023980</v>
      </c>
      <c r="E111" s="89">
        <v>3003128.96</v>
      </c>
      <c r="F111" s="57">
        <f t="shared" si="1"/>
        <v>1020851.04</v>
      </c>
    </row>
    <row r="112" spans="1:6" ht="27">
      <c r="A112" s="110" t="s">
        <v>75</v>
      </c>
      <c r="B112" s="76"/>
      <c r="C112" s="84" t="s">
        <v>214</v>
      </c>
      <c r="D112" s="85">
        <v>1215226.76</v>
      </c>
      <c r="E112" s="89">
        <v>931375.76</v>
      </c>
      <c r="F112" s="57">
        <f t="shared" si="1"/>
        <v>283851</v>
      </c>
    </row>
    <row r="113" spans="1:6" ht="13.5">
      <c r="A113" s="110" t="s">
        <v>69</v>
      </c>
      <c r="B113" s="76"/>
      <c r="C113" s="84" t="s">
        <v>215</v>
      </c>
      <c r="D113" s="85">
        <v>30000</v>
      </c>
      <c r="E113" s="89">
        <v>6548</v>
      </c>
      <c r="F113" s="57">
        <f t="shared" si="1"/>
        <v>23452</v>
      </c>
    </row>
    <row r="114" spans="1:6" ht="27">
      <c r="A114" s="110" t="s">
        <v>76</v>
      </c>
      <c r="B114" s="76"/>
      <c r="C114" s="84" t="s">
        <v>216</v>
      </c>
      <c r="D114" s="85">
        <v>45177</v>
      </c>
      <c r="E114" s="89">
        <v>12000</v>
      </c>
      <c r="F114" s="57">
        <f t="shared" si="1"/>
        <v>33177</v>
      </c>
    </row>
    <row r="115" spans="1:6" ht="27">
      <c r="A115" s="110" t="s">
        <v>70</v>
      </c>
      <c r="B115" s="76"/>
      <c r="C115" s="84" t="s">
        <v>217</v>
      </c>
      <c r="D115" s="85">
        <v>104200</v>
      </c>
      <c r="E115" s="89">
        <v>51174.55</v>
      </c>
      <c r="F115" s="57">
        <f t="shared" si="1"/>
        <v>53025.45</v>
      </c>
    </row>
    <row r="116" spans="1:6" ht="13.5">
      <c r="A116" s="113" t="s">
        <v>72</v>
      </c>
      <c r="B116" s="79"/>
      <c r="C116" s="84" t="s">
        <v>218</v>
      </c>
      <c r="D116" s="85">
        <v>35280</v>
      </c>
      <c r="E116" s="89">
        <v>20368</v>
      </c>
      <c r="F116" s="57">
        <f t="shared" si="1"/>
        <v>14912</v>
      </c>
    </row>
    <row r="117" spans="1:6" ht="13.5">
      <c r="A117" s="112" t="s">
        <v>65</v>
      </c>
      <c r="B117" s="78"/>
      <c r="C117" s="84" t="s">
        <v>219</v>
      </c>
      <c r="D117" s="85">
        <v>7000</v>
      </c>
      <c r="E117" s="89">
        <v>5170</v>
      </c>
      <c r="F117" s="57">
        <f t="shared" si="1"/>
        <v>1830</v>
      </c>
    </row>
    <row r="118" spans="1:6" ht="27">
      <c r="A118" s="110" t="s">
        <v>66</v>
      </c>
      <c r="B118" s="76"/>
      <c r="C118" s="84" t="s">
        <v>220</v>
      </c>
      <c r="D118" s="85">
        <v>13300</v>
      </c>
      <c r="E118" s="89">
        <v>9350.82</v>
      </c>
      <c r="F118" s="57">
        <f t="shared" si="1"/>
        <v>3949.1800000000003</v>
      </c>
    </row>
    <row r="119" spans="1:6" ht="13.5">
      <c r="A119" s="112" t="s">
        <v>65</v>
      </c>
      <c r="B119" s="78"/>
      <c r="C119" s="84" t="s">
        <v>221</v>
      </c>
      <c r="D119" s="85">
        <v>260</v>
      </c>
      <c r="E119" s="89">
        <v>0</v>
      </c>
      <c r="F119" s="57">
        <f t="shared" si="1"/>
        <v>260</v>
      </c>
    </row>
    <row r="120" spans="1:6" ht="27">
      <c r="A120" s="110" t="s">
        <v>66</v>
      </c>
      <c r="B120" s="76"/>
      <c r="C120" s="84" t="s">
        <v>222</v>
      </c>
      <c r="D120" s="85">
        <v>1233470</v>
      </c>
      <c r="E120" s="89">
        <v>523726.36</v>
      </c>
      <c r="F120" s="57">
        <f t="shared" si="1"/>
        <v>709743.64</v>
      </c>
    </row>
    <row r="121" spans="1:6" ht="13.5">
      <c r="A121" s="110" t="s">
        <v>67</v>
      </c>
      <c r="B121" s="76"/>
      <c r="C121" s="84" t="s">
        <v>223</v>
      </c>
      <c r="D121" s="85">
        <v>276757.94</v>
      </c>
      <c r="E121" s="89">
        <v>158165.32</v>
      </c>
      <c r="F121" s="57">
        <f t="shared" si="1"/>
        <v>118592.62</v>
      </c>
    </row>
    <row r="122" spans="1:6" ht="13.5">
      <c r="A122" s="110" t="s">
        <v>73</v>
      </c>
      <c r="B122" s="76"/>
      <c r="C122" s="84" t="s">
        <v>224</v>
      </c>
      <c r="D122" s="85">
        <v>44000</v>
      </c>
      <c r="E122" s="89">
        <v>11198</v>
      </c>
      <c r="F122" s="57">
        <f t="shared" si="1"/>
        <v>32802</v>
      </c>
    </row>
    <row r="123" spans="1:6" ht="13.5">
      <c r="A123" s="110" t="s">
        <v>74</v>
      </c>
      <c r="B123" s="76"/>
      <c r="C123" s="84" t="s">
        <v>240</v>
      </c>
      <c r="D123" s="85">
        <v>9328</v>
      </c>
      <c r="E123" s="89">
        <v>9328</v>
      </c>
      <c r="F123" s="57">
        <f t="shared" si="1"/>
        <v>0</v>
      </c>
    </row>
    <row r="124" spans="1:6" ht="27">
      <c r="A124" s="110" t="s">
        <v>75</v>
      </c>
      <c r="B124" s="76"/>
      <c r="C124" s="84" t="s">
        <v>226</v>
      </c>
      <c r="D124" s="85">
        <v>42200</v>
      </c>
      <c r="E124" s="89">
        <v>9885.17</v>
      </c>
      <c r="F124" s="57">
        <f t="shared" si="1"/>
        <v>32314.83</v>
      </c>
    </row>
    <row r="125" spans="1:6" ht="13.5">
      <c r="A125" s="110" t="s">
        <v>69</v>
      </c>
      <c r="B125" s="76"/>
      <c r="C125" s="84" t="s">
        <v>227</v>
      </c>
      <c r="D125" s="85">
        <v>23990</v>
      </c>
      <c r="E125" s="89">
        <v>23990</v>
      </c>
      <c r="F125" s="57">
        <f t="shared" si="1"/>
        <v>0</v>
      </c>
    </row>
    <row r="126" spans="1:6" ht="13.5">
      <c r="A126" s="110" t="s">
        <v>72</v>
      </c>
      <c r="B126" s="76"/>
      <c r="C126" s="84" t="s">
        <v>228</v>
      </c>
      <c r="D126" s="85">
        <v>230485.64</v>
      </c>
      <c r="E126" s="89">
        <v>0</v>
      </c>
      <c r="F126" s="57">
        <f t="shared" si="1"/>
        <v>230485.64</v>
      </c>
    </row>
    <row r="127" spans="1:6" ht="27">
      <c r="A127" s="110" t="s">
        <v>76</v>
      </c>
      <c r="B127" s="76"/>
      <c r="C127" s="84" t="s">
        <v>229</v>
      </c>
      <c r="D127" s="85">
        <v>29000</v>
      </c>
      <c r="E127" s="89">
        <v>0</v>
      </c>
      <c r="F127" s="57">
        <f t="shared" si="1"/>
        <v>29000</v>
      </c>
    </row>
    <row r="128" spans="1:6" ht="13.5">
      <c r="A128" s="113" t="s">
        <v>114</v>
      </c>
      <c r="B128" s="79"/>
      <c r="C128" s="88" t="s">
        <v>225</v>
      </c>
      <c r="D128" s="89">
        <v>197568.36</v>
      </c>
      <c r="E128" s="89">
        <v>197156.33</v>
      </c>
      <c r="F128" s="57">
        <f t="shared" si="1"/>
        <v>412.02999999999884</v>
      </c>
    </row>
    <row r="129" spans="1:6" ht="27">
      <c r="A129" s="110" t="s">
        <v>76</v>
      </c>
      <c r="B129" s="94"/>
      <c r="C129" s="90" t="s">
        <v>230</v>
      </c>
      <c r="D129" s="91">
        <v>660807</v>
      </c>
      <c r="E129" s="89">
        <v>590656</v>
      </c>
      <c r="F129" s="57">
        <f t="shared" si="1"/>
        <v>70151</v>
      </c>
    </row>
    <row r="130" spans="1:6" ht="27">
      <c r="A130" s="110" t="s">
        <v>70</v>
      </c>
      <c r="B130" s="95"/>
      <c r="C130" s="90" t="s">
        <v>231</v>
      </c>
      <c r="D130" s="91">
        <v>121860</v>
      </c>
      <c r="E130" s="89">
        <v>121744.69</v>
      </c>
      <c r="F130" s="57">
        <f t="shared" si="1"/>
        <v>115.30999999999767</v>
      </c>
    </row>
    <row r="131" spans="1:6" ht="13.5">
      <c r="A131" s="113" t="s">
        <v>114</v>
      </c>
      <c r="B131" s="95"/>
      <c r="C131" s="90" t="s">
        <v>232</v>
      </c>
      <c r="D131" s="91">
        <v>6872959.3</v>
      </c>
      <c r="E131" s="165">
        <v>2919702</v>
      </c>
      <c r="F131" s="57">
        <f t="shared" si="1"/>
        <v>3953257.3</v>
      </c>
    </row>
    <row r="132" spans="1:6" ht="13.5">
      <c r="A132" s="113" t="s">
        <v>114</v>
      </c>
      <c r="B132" s="95"/>
      <c r="C132" s="90" t="s">
        <v>233</v>
      </c>
      <c r="D132" s="91">
        <v>7143186</v>
      </c>
      <c r="E132" s="89">
        <v>0</v>
      </c>
      <c r="F132" s="57">
        <f t="shared" si="1"/>
        <v>7143186</v>
      </c>
    </row>
    <row r="133" spans="1:6" ht="13.5">
      <c r="A133" s="113" t="s">
        <v>114</v>
      </c>
      <c r="B133" s="95"/>
      <c r="C133" s="90" t="s">
        <v>234</v>
      </c>
      <c r="D133" s="91">
        <v>748791</v>
      </c>
      <c r="E133" s="89">
        <v>0</v>
      </c>
      <c r="F133" s="57">
        <f t="shared" si="1"/>
        <v>748791</v>
      </c>
    </row>
    <row r="134" spans="1:6" ht="13.5" thickBot="1">
      <c r="A134" s="156" t="s">
        <v>236</v>
      </c>
      <c r="B134" s="157"/>
      <c r="C134" s="158" t="s">
        <v>235</v>
      </c>
      <c r="D134" s="159">
        <v>5000</v>
      </c>
      <c r="E134" s="159">
        <v>5000</v>
      </c>
      <c r="F134" s="73">
        <f t="shared" si="1"/>
        <v>0</v>
      </c>
    </row>
    <row r="135" spans="1:6" ht="23.25" thickBot="1">
      <c r="A135" s="160" t="s">
        <v>51</v>
      </c>
      <c r="B135" s="161">
        <v>450</v>
      </c>
      <c r="C135" s="162" t="s">
        <v>17</v>
      </c>
      <c r="D135" s="163">
        <f>доходы!E15-расходы!D8</f>
        <v>-2144783.9600000083</v>
      </c>
      <c r="E135" s="163">
        <f>доходы!F15-расходы!E8</f>
        <v>7091972.0200000405</v>
      </c>
      <c r="F135" s="164" t="s">
        <v>17</v>
      </c>
    </row>
    <row r="137" ht="12.75">
      <c r="E137" s="197"/>
    </row>
  </sheetData>
  <sheetProtection/>
  <mergeCells count="4">
    <mergeCell ref="E1:F1"/>
    <mergeCell ref="A2:F2"/>
    <mergeCell ref="C4:C6"/>
    <mergeCell ref="D4:D6"/>
  </mergeCells>
  <printOptions/>
  <pageMargins left="1" right="1" top="1" bottom="1" header="0.5" footer="0.5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zoomScalePageLayoutView="0" workbookViewId="0" topLeftCell="A13">
      <selection activeCell="E22" sqref="E22"/>
    </sheetView>
  </sheetViews>
  <sheetFormatPr defaultColWidth="9.00390625" defaultRowHeight="12.75"/>
  <cols>
    <col min="1" max="1" width="25.25390625" style="2" customWidth="1"/>
    <col min="2" max="2" width="5.125" style="2" customWidth="1"/>
    <col min="3" max="3" width="17.75390625" style="2" customWidth="1"/>
    <col min="4" max="4" width="19.00390625" style="4" customWidth="1"/>
    <col min="5" max="5" width="13.00390625" style="4" customWidth="1"/>
    <col min="6" max="6" width="14.875" style="0" customWidth="1"/>
  </cols>
  <sheetData>
    <row r="1" spans="1:6" ht="10.5" customHeight="1">
      <c r="A1" s="30"/>
      <c r="B1" s="36"/>
      <c r="C1" s="1"/>
      <c r="D1" s="37"/>
      <c r="E1" s="194" t="s">
        <v>52</v>
      </c>
      <c r="F1" s="194"/>
    </row>
    <row r="2" spans="1:6" ht="15">
      <c r="A2" s="189" t="s">
        <v>53</v>
      </c>
      <c r="B2" s="189"/>
      <c r="C2" s="189"/>
      <c r="D2" s="189"/>
      <c r="E2" s="189"/>
      <c r="F2" s="189"/>
    </row>
    <row r="3" spans="1:6" ht="11.25" customHeight="1">
      <c r="A3" s="5"/>
      <c r="B3" s="38"/>
      <c r="C3" s="6"/>
      <c r="D3" s="7"/>
      <c r="E3" s="7"/>
      <c r="F3" s="8"/>
    </row>
    <row r="4" spans="1:6" ht="18" customHeight="1">
      <c r="A4" s="9"/>
      <c r="B4" s="10" t="s">
        <v>6</v>
      </c>
      <c r="C4" s="174" t="s">
        <v>54</v>
      </c>
      <c r="D4" s="174" t="s">
        <v>44</v>
      </c>
      <c r="E4" s="12"/>
      <c r="F4" s="13" t="s">
        <v>7</v>
      </c>
    </row>
    <row r="5" spans="1:6" ht="18" customHeight="1">
      <c r="A5" s="10" t="s">
        <v>8</v>
      </c>
      <c r="B5" s="10" t="s">
        <v>9</v>
      </c>
      <c r="C5" s="175"/>
      <c r="D5" s="175"/>
      <c r="E5" s="11" t="s">
        <v>10</v>
      </c>
      <c r="F5" s="14" t="s">
        <v>11</v>
      </c>
    </row>
    <row r="6" spans="1:6" ht="18" customHeight="1">
      <c r="A6" s="9"/>
      <c r="B6" s="10" t="s">
        <v>12</v>
      </c>
      <c r="C6" s="176"/>
      <c r="D6" s="176"/>
      <c r="E6" s="11"/>
      <c r="F6" s="14"/>
    </row>
    <row r="7" spans="1:6" ht="9.75" customHeight="1" thickBot="1">
      <c r="A7" s="15">
        <v>1</v>
      </c>
      <c r="B7" s="16">
        <v>2</v>
      </c>
      <c r="C7" s="16">
        <v>3</v>
      </c>
      <c r="D7" s="17" t="s">
        <v>13</v>
      </c>
      <c r="E7" s="17" t="s">
        <v>14</v>
      </c>
      <c r="F7" s="18" t="s">
        <v>15</v>
      </c>
    </row>
    <row r="8" spans="1:6" ht="24" customHeight="1">
      <c r="A8" s="35" t="s">
        <v>55</v>
      </c>
      <c r="B8" s="19" t="s">
        <v>20</v>
      </c>
      <c r="C8" s="20" t="s">
        <v>17</v>
      </c>
      <c r="D8" s="21"/>
      <c r="E8" s="60">
        <v>7091972.02</v>
      </c>
      <c r="F8" s="23"/>
    </row>
    <row r="9" spans="1:6" ht="11.25" customHeight="1">
      <c r="A9" s="27" t="s">
        <v>21</v>
      </c>
      <c r="B9" s="39"/>
      <c r="C9" s="40"/>
      <c r="D9" s="32"/>
      <c r="E9" s="33"/>
      <c r="F9" s="34"/>
    </row>
    <row r="10" spans="1:6" ht="24.75" customHeight="1">
      <c r="A10" s="35" t="s">
        <v>56</v>
      </c>
      <c r="B10" s="41" t="s">
        <v>22</v>
      </c>
      <c r="C10" s="21" t="s">
        <v>17</v>
      </c>
      <c r="D10" s="21"/>
      <c r="E10" s="22"/>
      <c r="F10" s="25"/>
    </row>
    <row r="11" spans="1:6" ht="11.25" customHeight="1">
      <c r="A11" s="27" t="s">
        <v>23</v>
      </c>
      <c r="B11" s="39"/>
      <c r="C11" s="32"/>
      <c r="D11" s="32"/>
      <c r="E11" s="33"/>
      <c r="F11" s="34"/>
    </row>
    <row r="12" spans="1:6" ht="10.5" customHeight="1">
      <c r="A12" s="35"/>
      <c r="B12" s="42"/>
      <c r="C12" s="21"/>
      <c r="D12" s="21"/>
      <c r="E12" s="22"/>
      <c r="F12" s="25"/>
    </row>
    <row r="13" spans="1:6" ht="15" customHeight="1">
      <c r="A13" s="35"/>
      <c r="B13" s="42"/>
      <c r="C13" s="21"/>
      <c r="D13" s="21"/>
      <c r="E13" s="22"/>
      <c r="F13" s="25"/>
    </row>
    <row r="14" spans="1:6" ht="15" customHeight="1">
      <c r="A14" s="35"/>
      <c r="B14" s="26"/>
      <c r="C14" s="21"/>
      <c r="D14" s="21"/>
      <c r="E14" s="22"/>
      <c r="F14" s="25"/>
    </row>
    <row r="15" spans="1:6" ht="21" customHeight="1">
      <c r="A15" s="35" t="s">
        <v>57</v>
      </c>
      <c r="B15" s="24" t="s">
        <v>24</v>
      </c>
      <c r="C15" s="21" t="s">
        <v>17</v>
      </c>
      <c r="D15" s="21"/>
      <c r="E15" s="22"/>
      <c r="F15" s="25"/>
    </row>
    <row r="16" spans="1:6" ht="12" customHeight="1">
      <c r="A16" s="27" t="s">
        <v>25</v>
      </c>
      <c r="B16" s="39"/>
      <c r="C16" s="32"/>
      <c r="D16" s="32"/>
      <c r="E16" s="33"/>
      <c r="F16" s="34"/>
    </row>
    <row r="17" spans="1:6" ht="12.75" customHeight="1">
      <c r="A17" s="35"/>
      <c r="B17" s="41"/>
      <c r="C17" s="21"/>
      <c r="D17" s="21"/>
      <c r="E17" s="22"/>
      <c r="F17" s="25"/>
    </row>
    <row r="18" spans="1:6" ht="16.5" customHeight="1">
      <c r="A18" s="35"/>
      <c r="B18" s="41"/>
      <c r="C18" s="21"/>
      <c r="D18" s="21"/>
      <c r="E18" s="22"/>
      <c r="F18" s="25"/>
    </row>
    <row r="19" spans="1:6" ht="21" customHeight="1">
      <c r="A19" s="35" t="s">
        <v>26</v>
      </c>
      <c r="B19" s="24" t="s">
        <v>27</v>
      </c>
      <c r="C19" s="21"/>
      <c r="D19" s="21"/>
      <c r="E19" s="61">
        <f>E20+E22</f>
        <v>-7091972.0200000405</v>
      </c>
      <c r="F19" s="43"/>
    </row>
    <row r="20" spans="1:7" ht="21" customHeight="1">
      <c r="A20" s="35" t="s">
        <v>28</v>
      </c>
      <c r="B20" s="24" t="s">
        <v>29</v>
      </c>
      <c r="C20" s="21" t="s">
        <v>80</v>
      </c>
      <c r="D20" s="21"/>
      <c r="E20" s="61">
        <f>-доходы!F15</f>
        <v>-86995874.6</v>
      </c>
      <c r="F20" s="25" t="s">
        <v>17</v>
      </c>
      <c r="G20" s="58" t="s">
        <v>84</v>
      </c>
    </row>
    <row r="21" spans="1:6" ht="21" customHeight="1">
      <c r="A21" s="35"/>
      <c r="B21" s="39"/>
      <c r="C21" s="32"/>
      <c r="D21" s="32"/>
      <c r="E21" s="52"/>
      <c r="F21" s="34" t="s">
        <v>17</v>
      </c>
    </row>
    <row r="22" spans="1:6" ht="21" customHeight="1">
      <c r="A22" s="35" t="s">
        <v>30</v>
      </c>
      <c r="B22" s="39" t="s">
        <v>31</v>
      </c>
      <c r="C22" s="50" t="s">
        <v>81</v>
      </c>
      <c r="D22" s="50"/>
      <c r="E22" s="62">
        <f>расходы!E8</f>
        <v>79903902.57999995</v>
      </c>
      <c r="F22" s="51" t="s">
        <v>17</v>
      </c>
    </row>
    <row r="23" spans="1:6" ht="21" customHeight="1" thickBot="1">
      <c r="A23" s="35"/>
      <c r="B23" s="44"/>
      <c r="C23" s="45"/>
      <c r="D23" s="45"/>
      <c r="E23" s="45"/>
      <c r="F23" s="46" t="s">
        <v>17</v>
      </c>
    </row>
    <row r="24" spans="1:6" ht="12.75" customHeight="1">
      <c r="A24" s="27"/>
      <c r="B24" s="28"/>
      <c r="C24" s="29"/>
      <c r="D24" s="29"/>
      <c r="E24" s="29"/>
      <c r="F24" s="29"/>
    </row>
    <row r="25" spans="1:6" ht="12.75" customHeight="1">
      <c r="A25" s="47" t="s">
        <v>32</v>
      </c>
      <c r="B25" s="28"/>
      <c r="C25" s="48"/>
      <c r="D25" s="29"/>
      <c r="E25" s="195" t="s">
        <v>83</v>
      </c>
      <c r="F25" s="195"/>
    </row>
    <row r="26" spans="1:6" ht="10.5" customHeight="1">
      <c r="A26" s="49"/>
      <c r="B26" s="28"/>
      <c r="C26" s="13" t="s">
        <v>33</v>
      </c>
      <c r="D26" s="29"/>
      <c r="E26" s="196" t="s">
        <v>34</v>
      </c>
      <c r="F26" s="196"/>
    </row>
    <row r="27" spans="1:6" ht="24.75" customHeight="1">
      <c r="A27" s="49"/>
      <c r="B27" s="28"/>
      <c r="C27" s="29"/>
      <c r="D27" s="29"/>
      <c r="E27" s="29"/>
      <c r="F27" s="29"/>
    </row>
    <row r="28" spans="1:6" ht="12.75" customHeight="1">
      <c r="A28" s="47" t="s">
        <v>35</v>
      </c>
      <c r="B28" s="28"/>
      <c r="C28" s="48"/>
      <c r="D28" s="29"/>
      <c r="E28" s="195" t="s">
        <v>247</v>
      </c>
      <c r="F28" s="195"/>
    </row>
    <row r="29" spans="1:6" ht="10.5" customHeight="1">
      <c r="A29" s="49" t="s">
        <v>36</v>
      </c>
      <c r="B29" s="28"/>
      <c r="C29" s="13" t="s">
        <v>33</v>
      </c>
      <c r="D29" s="29"/>
      <c r="E29" s="196" t="s">
        <v>34</v>
      </c>
      <c r="F29" s="196"/>
    </row>
    <row r="30" spans="1:6" ht="12.75" customHeight="1">
      <c r="A30" s="49"/>
      <c r="B30" s="28"/>
      <c r="C30" s="29"/>
      <c r="D30" s="29"/>
      <c r="E30" s="29"/>
      <c r="F30" s="29"/>
    </row>
    <row r="31" spans="1:6" ht="22.5" customHeight="1">
      <c r="A31" s="49" t="s">
        <v>37</v>
      </c>
      <c r="B31" s="28"/>
      <c r="C31" s="48"/>
      <c r="D31" s="29"/>
      <c r="E31" s="195"/>
      <c r="F31" s="195"/>
    </row>
    <row r="32" spans="1:6" ht="9.75" customHeight="1">
      <c r="A32" s="3"/>
      <c r="B32" s="28"/>
      <c r="C32" s="13" t="s">
        <v>33</v>
      </c>
      <c r="D32" s="29"/>
      <c r="E32" s="196" t="s">
        <v>34</v>
      </c>
      <c r="F32" s="196"/>
    </row>
    <row r="33" spans="1:6" ht="12.75" customHeight="1">
      <c r="A33" s="3"/>
      <c r="B33" s="28"/>
      <c r="C33" s="29"/>
      <c r="D33" s="29"/>
      <c r="E33" s="29"/>
      <c r="F33" s="29"/>
    </row>
    <row r="34" spans="1:6" ht="12.75" customHeight="1">
      <c r="A34" s="3" t="s">
        <v>60</v>
      </c>
      <c r="B34" s="28"/>
      <c r="C34" s="29"/>
      <c r="D34" s="29"/>
      <c r="E34" s="29"/>
      <c r="F34" s="29"/>
    </row>
    <row r="35" spans="1:6" ht="12.75" customHeight="1">
      <c r="A35" s="27"/>
      <c r="B35" s="28"/>
      <c r="C35" s="29"/>
      <c r="D35" s="29"/>
      <c r="E35" s="29"/>
      <c r="F35" s="29"/>
    </row>
    <row r="36" spans="1:6" ht="12.75" customHeight="1">
      <c r="A36" s="27"/>
      <c r="B36" s="28"/>
      <c r="C36" s="29"/>
      <c r="D36" s="29"/>
      <c r="E36" s="29"/>
      <c r="F36" s="29"/>
    </row>
    <row r="37" spans="1:6" ht="12.75" customHeight="1">
      <c r="A37" s="27"/>
      <c r="B37" s="28"/>
      <c r="C37" s="29"/>
      <c r="D37" s="29"/>
      <c r="E37" s="29"/>
      <c r="F37" s="29"/>
    </row>
    <row r="38" spans="1:6" ht="12.75" customHeight="1">
      <c r="A38" s="27"/>
      <c r="B38" s="28"/>
      <c r="C38" s="29"/>
      <c r="D38" s="29"/>
      <c r="E38" s="29"/>
      <c r="F38" s="29"/>
    </row>
    <row r="39" spans="1:6" ht="22.5" customHeight="1">
      <c r="A39" s="27"/>
      <c r="B39" s="28"/>
      <c r="C39" s="29"/>
      <c r="D39" s="29"/>
      <c r="E39" s="29"/>
      <c r="F39" s="29"/>
    </row>
    <row r="40" spans="1:4" ht="11.25" customHeight="1">
      <c r="A40" s="3"/>
      <c r="B40" s="3"/>
      <c r="C40" s="30"/>
      <c r="D40" s="31"/>
    </row>
    <row r="41" spans="1:4" ht="11.25" customHeight="1">
      <c r="A41" s="3"/>
      <c r="B41" s="3"/>
      <c r="C41" s="30"/>
      <c r="D41" s="31"/>
    </row>
    <row r="42" spans="1:4" ht="11.25" customHeight="1">
      <c r="A42" s="3"/>
      <c r="B42" s="3"/>
      <c r="C42" s="30"/>
      <c r="D42" s="31"/>
    </row>
    <row r="43" spans="1:4" ht="11.25" customHeight="1">
      <c r="A43" s="3"/>
      <c r="B43" s="3"/>
      <c r="C43" s="30"/>
      <c r="D43" s="31"/>
    </row>
    <row r="44" spans="1:4" ht="11.25" customHeight="1">
      <c r="A44" s="3"/>
      <c r="B44" s="3"/>
      <c r="C44" s="30"/>
      <c r="D44" s="31"/>
    </row>
    <row r="45" spans="1:4" ht="11.25" customHeight="1">
      <c r="A45" s="3"/>
      <c r="B45" s="3"/>
      <c r="C45" s="30"/>
      <c r="D45" s="31"/>
    </row>
    <row r="46" spans="1:4" ht="11.25" customHeight="1">
      <c r="A46" s="3"/>
      <c r="B46" s="3"/>
      <c r="C46" s="30"/>
      <c r="D46" s="31"/>
    </row>
    <row r="47" spans="1:4" ht="11.25" customHeight="1">
      <c r="A47" s="3"/>
      <c r="B47" s="3"/>
      <c r="C47" s="30"/>
      <c r="D47" s="31"/>
    </row>
    <row r="48" spans="1:4" ht="11.25" customHeight="1">
      <c r="A48" s="3"/>
      <c r="B48" s="3"/>
      <c r="C48" s="30"/>
      <c r="D48" s="31"/>
    </row>
    <row r="49" spans="1:4" ht="11.25" customHeight="1">
      <c r="A49" s="3"/>
      <c r="B49" s="3"/>
      <c r="C49" s="30"/>
      <c r="D49" s="31"/>
    </row>
    <row r="50" spans="1:4" ht="11.25" customHeight="1">
      <c r="A50" s="3"/>
      <c r="B50" s="3"/>
      <c r="C50" s="30"/>
      <c r="D50" s="31"/>
    </row>
    <row r="51" spans="1:4" ht="11.25" customHeight="1">
      <c r="A51" s="3"/>
      <c r="B51" s="3"/>
      <c r="C51" s="30"/>
      <c r="D51" s="31"/>
    </row>
    <row r="52" spans="1:4" ht="11.25" customHeight="1">
      <c r="A52" s="3"/>
      <c r="B52" s="3"/>
      <c r="C52" s="30"/>
      <c r="D52" s="31"/>
    </row>
    <row r="53" spans="1:4" ht="11.25" customHeight="1">
      <c r="A53" s="3"/>
      <c r="B53" s="3"/>
      <c r="C53" s="30"/>
      <c r="D53" s="31"/>
    </row>
    <row r="54" spans="1:4" ht="11.25" customHeight="1">
      <c r="A54" s="3"/>
      <c r="B54" s="3"/>
      <c r="C54" s="30"/>
      <c r="D54" s="31"/>
    </row>
    <row r="55" spans="1:4" ht="11.25" customHeight="1">
      <c r="A55" s="3"/>
      <c r="B55" s="3"/>
      <c r="C55" s="30"/>
      <c r="D55" s="31"/>
    </row>
    <row r="56" spans="1:4" ht="11.25" customHeight="1">
      <c r="A56" s="3"/>
      <c r="B56" s="3"/>
      <c r="C56" s="30"/>
      <c r="D56" s="31"/>
    </row>
    <row r="57" spans="1:4" ht="11.25" customHeight="1">
      <c r="A57" s="3"/>
      <c r="B57" s="3"/>
      <c r="C57" s="30"/>
      <c r="D57" s="31"/>
    </row>
    <row r="58" spans="1:4" ht="11.25" customHeight="1">
      <c r="A58" s="3"/>
      <c r="B58" s="3"/>
      <c r="C58" s="30"/>
      <c r="D58" s="31"/>
    </row>
    <row r="59" spans="1:4" ht="11.25" customHeight="1">
      <c r="A59" s="3"/>
      <c r="B59" s="3"/>
      <c r="C59" s="30"/>
      <c r="D59" s="31"/>
    </row>
    <row r="60" ht="23.25" customHeight="1">
      <c r="A60" s="3"/>
    </row>
    <row r="61" ht="9.75" customHeight="1"/>
    <row r="62" spans="1:3" ht="12.75" customHeight="1">
      <c r="A62" s="30"/>
      <c r="B62" s="30"/>
      <c r="C62" s="1"/>
    </row>
  </sheetData>
  <sheetProtection/>
  <mergeCells count="10">
    <mergeCell ref="E1:F1"/>
    <mergeCell ref="A2:F2"/>
    <mergeCell ref="E25:F25"/>
    <mergeCell ref="E26:F26"/>
    <mergeCell ref="E31:F31"/>
    <mergeCell ref="E32:F32"/>
    <mergeCell ref="C4:C6"/>
    <mergeCell ref="D4:D6"/>
    <mergeCell ref="E28:F28"/>
    <mergeCell ref="E29:F29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ДК</cp:lastModifiedBy>
  <cp:lastPrinted>2017-04-18T07:05:39Z</cp:lastPrinted>
  <dcterms:created xsi:type="dcterms:W3CDTF">2008-12-30T08:38:45Z</dcterms:created>
  <dcterms:modified xsi:type="dcterms:W3CDTF">2017-11-08T20:31:39Z</dcterms:modified>
  <cp:category/>
  <cp:version/>
  <cp:contentType/>
  <cp:contentStatus/>
</cp:coreProperties>
</file>