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Area" localSheetId="0">'доходы'!$A$1:$G$41</definedName>
    <definedName name="_xlnm.Print_Area" localSheetId="2">'источники финансирования'!$A$1:$F$34</definedName>
    <definedName name="_xlnm.Print_Area" localSheetId="1">'расходы'!$A$1:$F$91</definedName>
  </definedNames>
  <calcPr fullCalcOnLoad="1"/>
</workbook>
</file>

<file path=xl/sharedStrings.xml><?xml version="1.0" encoding="utf-8"?>
<sst xmlns="http://schemas.openxmlformats.org/spreadsheetml/2006/main" count="301" uniqueCount="199">
  <si>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</si>
  <si>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</si>
  <si>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</si>
  <si>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</si>
  <si>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</si>
  <si>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</si>
  <si>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</si>
  <si>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</si>
  <si>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</si>
  <si>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</si>
  <si>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</si>
  <si>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</si>
  <si>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</si>
  <si>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</si>
  <si>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</si>
  <si>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</si>
  <si>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</si>
  <si>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</si>
  <si>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</si>
  <si>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</si>
  <si>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</si>
  <si>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</si>
  <si>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</si>
  <si>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</si>
  <si>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</si>
  <si>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</si>
  <si>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</si>
  <si>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</si>
  <si>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</si>
  <si>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</si>
  <si>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</si>
  <si>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</si>
  <si>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</si>
  <si>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</si>
  <si>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</si>
  <si>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</si>
  <si>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</si>
  <si>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</si>
  <si>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</si>
  <si>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</si>
  <si>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</si>
  <si>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</si>
  <si>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</si>
  <si>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</si>
  <si>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</si>
  <si>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</si>
  <si>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</si>
  <si>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</si>
  <si>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</si>
  <si>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</si>
  <si>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</si>
  <si>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</si>
  <si>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</si>
  <si>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</si>
  <si>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</si>
  <si>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</si>
  <si>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</si>
  <si>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</si>
  <si>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</si>
  <si>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</si>
  <si>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</si>
  <si>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79556835</t>
  </si>
  <si>
    <t>657</t>
  </si>
  <si>
    <t>Департамент финансов администрации Нижневартовского района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</si>
  <si>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</si>
  <si>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Заработная плата</t>
  </si>
  <si>
    <t>Прочие работы, услуги</t>
  </si>
  <si>
    <t>Увеличение стоимости материальных запасов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</si>
  <si>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</si>
  <si>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</si>
  <si>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</si>
  <si>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</si>
  <si>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</si>
  <si>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6570105020110000510</t>
  </si>
  <si>
    <t>65701050201100000610</t>
  </si>
  <si>
    <t>0</t>
  </si>
  <si>
    <t>E22-E19 (со знаком -)</t>
  </si>
  <si>
    <r>
      <t xml:space="preserve">Наименование публично-правового образования  </t>
    </r>
    <r>
      <rPr>
        <b/>
        <u val="single"/>
        <sz val="8"/>
        <rFont val="Arial Cyr"/>
        <family val="0"/>
      </rPr>
      <t>Сельское поселение Ларьяк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</si>
  <si>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</si>
  <si>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</si>
  <si>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</si>
  <si>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</si>
  <si>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</si>
  <si>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</si>
  <si>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</si>
  <si>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</si>
  <si>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</si>
  <si>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</si>
  <si>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</si>
  <si>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</si>
  <si>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</si>
  <si>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</si>
  <si>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</si>
  <si>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</si>
  <si>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71819420</t>
  </si>
  <si>
    <t>Ю.Н.Палагина</t>
  </si>
  <si>
    <t>Возврат прочих остатков субсидий, субвенций и иных межбюджетных трансфертов, имеющих целевое назначение, прощлых лет из бюджетов сельских поселений</t>
  </si>
  <si>
    <t>Земельный налог с организаций, обладающих участком, расположенным в границах сельских поселений (прочие поступления)</t>
  </si>
  <si>
    <t>65701045000002040121 211</t>
  </si>
  <si>
    <t>65701025000002030121 211</t>
  </si>
  <si>
    <t>65701025000002040121 211</t>
  </si>
  <si>
    <t>65701135000002400244 226</t>
  </si>
  <si>
    <t>65701135000002400244 310</t>
  </si>
  <si>
    <t>65701135200000590111 211</t>
  </si>
  <si>
    <t>65701135200000590244 223</t>
  </si>
  <si>
    <t>65701135200000590244 225</t>
  </si>
  <si>
    <t>65701135200000590244 226</t>
  </si>
  <si>
    <t>65701135200000590244 310</t>
  </si>
  <si>
    <t>65701135200000590244 340</t>
  </si>
  <si>
    <t xml:space="preserve">65703094200199990244 226 </t>
  </si>
  <si>
    <t>65704105000002040242 221</t>
  </si>
  <si>
    <t>65704105000002040244 226</t>
  </si>
  <si>
    <t>65705036010199990244 223</t>
  </si>
  <si>
    <t>65708015600000590111 211</t>
  </si>
  <si>
    <t>65708015300000590111 211</t>
  </si>
  <si>
    <t>65708015300000590244 223</t>
  </si>
  <si>
    <t>65708025300000590111 211</t>
  </si>
  <si>
    <t>65711015400000590111 211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</si>
  <si>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</si>
  <si>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</si>
  <si>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собсвенности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</si>
  <si>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</si>
  <si>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</si>
  <si>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Начисления на выплаты по оплате труда</t>
  </si>
  <si>
    <t>65701025000002030129 213</t>
  </si>
  <si>
    <t>65701025000002040129 213</t>
  </si>
  <si>
    <t>65701045000002040129 213</t>
  </si>
  <si>
    <t>Прочие выплаты</t>
  </si>
  <si>
    <t>65701045000002040122 212</t>
  </si>
  <si>
    <t>65701135000002400244 340</t>
  </si>
  <si>
    <t>65701135200000590119 213</t>
  </si>
  <si>
    <t>65701135200000590112 212</t>
  </si>
  <si>
    <t>65701135200000590242 221</t>
  </si>
  <si>
    <t>65703095500099990244 223</t>
  </si>
  <si>
    <t>Прочее Услуги по содержанию имущества</t>
  </si>
  <si>
    <t>65703095500099990244 225</t>
  </si>
  <si>
    <t>65704105000002400242 226</t>
  </si>
  <si>
    <t>65705015900099990244 225</t>
  </si>
  <si>
    <t>65705015900099990811 242</t>
  </si>
  <si>
    <t>Прочие услуги</t>
  </si>
  <si>
    <t>65704084020199990814 242</t>
  </si>
  <si>
    <t>65704094010199990244 225</t>
  </si>
  <si>
    <t>65702035000051180121 211</t>
  </si>
  <si>
    <t>65702035000051180129 213</t>
  </si>
  <si>
    <t>Пенсия</t>
  </si>
  <si>
    <t>65710015000002040321 263</t>
  </si>
  <si>
    <t>65708015600000590129 213</t>
  </si>
  <si>
    <t>65708015600000590242 221</t>
  </si>
  <si>
    <t>65708015600000590244 223</t>
  </si>
  <si>
    <t>65708015600000590244 226</t>
  </si>
  <si>
    <t>65708015300000590129 213</t>
  </si>
  <si>
    <t>65708015300000590242 221</t>
  </si>
  <si>
    <t>65708015300000590244 226</t>
  </si>
  <si>
    <t>65708025300000590129 213</t>
  </si>
  <si>
    <t>65711015400000590129 213</t>
  </si>
  <si>
    <t>65711015400000590244 223</t>
  </si>
  <si>
    <t>Прчие межбюджетные трансферты, передаваемые бюджетам сельских поселений</t>
  </si>
  <si>
    <t>65701045000089240540 251</t>
  </si>
  <si>
    <t>65701135000002400851 291</t>
  </si>
  <si>
    <t>65701135000002400852 291</t>
  </si>
  <si>
    <t>65701135200000590244 221</t>
  </si>
  <si>
    <t>65701135200000590244 222</t>
  </si>
  <si>
    <t>65703095500099990244 340</t>
  </si>
  <si>
    <t>65705015900099990244 226</t>
  </si>
  <si>
    <t>65708015600000590244 225</t>
  </si>
  <si>
    <t>65708015600000590244 340</t>
  </si>
  <si>
    <t>65708015600000590853 296</t>
  </si>
  <si>
    <t>65708015300000590244 225</t>
  </si>
  <si>
    <t>65708015300000590244 296</t>
  </si>
  <si>
    <t>65708015300000590244 310</t>
  </si>
  <si>
    <t>65708015300000590851 291</t>
  </si>
  <si>
    <t>65711015400000590112 212</t>
  </si>
  <si>
    <t>65705036010199990244 340</t>
  </si>
  <si>
    <t>65705027010089020540 251</t>
  </si>
  <si>
    <t>65708017000089050540 251</t>
  </si>
  <si>
    <t>Безвозмездное перечисление бюджетам</t>
  </si>
  <si>
    <t>Транспортные услуги</t>
  </si>
  <si>
    <t>65704105800020070811 242</t>
  </si>
  <si>
    <t>65711015400000590244 225</t>
  </si>
  <si>
    <t xml:space="preserve">                              на  01 мая  2018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</si>
  <si>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</si>
  <si>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</si>
  <si>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</si>
  <si>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</si>
  <si>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01.05.2018</t>
  </si>
  <si>
    <t>65701135200000590244 296</t>
  </si>
  <si>
    <t>65701135200000590851 291</t>
  </si>
  <si>
    <t>65701135200000590852 291</t>
  </si>
  <si>
    <t>65701135200000590853 292</t>
  </si>
  <si>
    <t>65703095500099990244 226</t>
  </si>
  <si>
    <t>65703095500099990244 310</t>
  </si>
  <si>
    <t>65705036010199990244 226</t>
  </si>
  <si>
    <t>65706057000084290244 340</t>
  </si>
  <si>
    <t>6570304500009300244 310</t>
  </si>
  <si>
    <t>Увеличение стоимотси основных средств</t>
  </si>
  <si>
    <t>65708015600000590112 212</t>
  </si>
  <si>
    <t>65708015300000590112 212</t>
  </si>
  <si>
    <t>65708015300000590244 340</t>
  </si>
  <si>
    <t>Е.Э.Звезда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</si>
</sst>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_ ;\-#,##0.00\ "/>
  </numFmts>
  <fonts count="53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9"/>
      <color indexed="8"/>
      <name val="Arial Narrow"/>
      <family val="2"/>
    </font>
    <font>
      <sz val="9"/>
      <color indexed="8"/>
      <name val="Arial Cyr"/>
      <family val="0"/>
    </font>
    <font>
      <sz val="9"/>
      <name val="Times New Roman"/>
      <family val="1"/>
    </font>
    <font>
      <b/>
      <sz val="8"/>
      <color indexed="8"/>
      <name val="Arial Cyr"/>
      <family val="0"/>
    </font>
    <font>
      <b/>
      <u val="single"/>
      <sz val="8"/>
      <name val="Arial Cyr"/>
      <family val="0"/>
    </font>
    <font>
      <sz val="7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ck">
        <color indexed="8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10" fillId="32" borderId="37" xfId="0" applyFont="1" applyFill="1" applyBorder="1" applyAlignment="1">
      <alignment vertical="top" wrapText="1"/>
    </xf>
    <xf numFmtId="49" fontId="2" fillId="0" borderId="38" xfId="0" applyNumberFormat="1" applyFont="1" applyBorder="1" applyAlignment="1">
      <alignment horizontal="left" wrapText="1"/>
    </xf>
    <xf numFmtId="1" fontId="11" fillId="32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1" fontId="0" fillId="0" borderId="0" xfId="0" applyNumberFormat="1" applyAlignment="1">
      <alignment/>
    </xf>
    <xf numFmtId="49" fontId="2" fillId="0" borderId="15" xfId="0" applyNumberFormat="1" applyFont="1" applyFill="1" applyBorder="1" applyAlignment="1" applyProtection="1">
      <alignment wrapText="1"/>
      <protection/>
    </xf>
    <xf numFmtId="180" fontId="2" fillId="0" borderId="15" xfId="0" applyNumberFormat="1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left" wrapText="1"/>
    </xf>
    <xf numFmtId="0" fontId="5" fillId="32" borderId="47" xfId="0" applyFont="1" applyFill="1" applyBorder="1" applyAlignment="1">
      <alignment vertical="top" wrapText="1"/>
    </xf>
    <xf numFmtId="0" fontId="5" fillId="32" borderId="47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 wrapText="1"/>
    </xf>
    <xf numFmtId="49" fontId="4" fillId="0" borderId="51" xfId="0" applyNumberFormat="1" applyFont="1" applyBorder="1" applyAlignment="1">
      <alignment horizontal="center" wrapText="1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5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48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55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" fontId="11" fillId="32" borderId="59" xfId="0" applyNumberFormat="1" applyFont="1" applyFill="1" applyBorder="1" applyAlignment="1">
      <alignment horizontal="center" vertical="top" wrapText="1"/>
    </xf>
    <xf numFmtId="0" fontId="11" fillId="32" borderId="59" xfId="0" applyFont="1" applyFill="1" applyBorder="1" applyAlignment="1">
      <alignment horizontal="center" vertical="top" wrapText="1"/>
    </xf>
    <xf numFmtId="4" fontId="7" fillId="0" borderId="48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left" wrapText="1"/>
    </xf>
    <xf numFmtId="4" fontId="8" fillId="0" borderId="19" xfId="0" applyNumberFormat="1" applyFont="1" applyBorder="1" applyAlignment="1">
      <alignment horizontal="center"/>
    </xf>
    <xf numFmtId="4" fontId="8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 horizontal="left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/>
    </xf>
    <xf numFmtId="4" fontId="13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67" xfId="0" applyNumberFormat="1" applyFont="1" applyBorder="1" applyAlignment="1">
      <alignment horizontal="center" vertical="center"/>
    </xf>
    <xf numFmtId="180" fontId="2" fillId="33" borderId="28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52" fillId="0" borderId="0" xfId="0" applyFont="1" applyAlignment="1">
      <alignment wrapText="1"/>
    </xf>
    <xf numFmtId="49" fontId="2" fillId="0" borderId="15" xfId="0" applyNumberFormat="1" applyFont="1" applyBorder="1" applyAlignment="1">
      <alignment horizontal="left" wrapText="1"/>
    </xf>
    <xf numFmtId="0" fontId="52" fillId="0" borderId="68" xfId="0" applyFont="1" applyBorder="1" applyAlignment="1">
      <alignment wrapText="1"/>
    </xf>
    <xf numFmtId="0" fontId="52" fillId="0" borderId="51" xfId="0" applyFont="1" applyBorder="1" applyAlignment="1">
      <alignment wrapText="1"/>
    </xf>
    <xf numFmtId="49" fontId="7" fillId="0" borderId="1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10" fillId="32" borderId="68" xfId="0" applyFont="1" applyFill="1" applyBorder="1" applyAlignment="1">
      <alignment vertical="top" wrapText="1"/>
    </xf>
    <xf numFmtId="0" fontId="10" fillId="32" borderId="69" xfId="0" applyFont="1" applyFill="1" applyBorder="1" applyAlignment="1">
      <alignment vertical="top" wrapText="1"/>
    </xf>
    <xf numFmtId="4" fontId="7" fillId="0" borderId="70" xfId="0" applyNumberFormat="1" applyFont="1" applyBorder="1" applyAlignment="1">
      <alignment horizontal="center"/>
    </xf>
    <xf numFmtId="4" fontId="11" fillId="32" borderId="71" xfId="0" applyNumberFormat="1" applyFont="1" applyFill="1" applyBorder="1" applyAlignment="1">
      <alignment horizontal="center" vertical="top" wrapText="1"/>
    </xf>
    <xf numFmtId="4" fontId="11" fillId="32" borderId="51" xfId="0" applyNumberFormat="1" applyFont="1" applyFill="1" applyBorder="1" applyAlignment="1">
      <alignment horizontal="center" vertical="top" wrapText="1"/>
    </xf>
    <xf numFmtId="2" fontId="2" fillId="0" borderId="51" xfId="0" applyNumberFormat="1" applyFont="1" applyBorder="1" applyAlignment="1">
      <alignment horizontal="center"/>
    </xf>
    <xf numFmtId="0" fontId="52" fillId="0" borderId="0" xfId="0" applyFont="1" applyBorder="1" applyAlignment="1">
      <alignment wrapText="1"/>
    </xf>
    <xf numFmtId="49" fontId="4" fillId="0" borderId="7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0" fillId="32" borderId="73" xfId="0" applyFont="1" applyFill="1" applyBorder="1" applyAlignment="1">
      <alignment vertical="top" wrapText="1"/>
    </xf>
    <xf numFmtId="4" fontId="7" fillId="0" borderId="74" xfId="0" applyNumberFormat="1" applyFont="1" applyBorder="1" applyAlignment="1">
      <alignment horizontal="center"/>
    </xf>
    <xf numFmtId="4" fontId="11" fillId="32" borderId="0" xfId="0" applyNumberFormat="1" applyFont="1" applyFill="1" applyBorder="1" applyAlignment="1">
      <alignment horizontal="center" vertical="top" wrapText="1"/>
    </xf>
    <xf numFmtId="2" fontId="2" fillId="0" borderId="7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SheetLayoutView="100" zoomScalePageLayoutView="0" workbookViewId="0" topLeftCell="A64">
      <selection activeCell="A93" sqref="A93"/>
    </sheetView>
  </sheetViews>
  <sheetFormatPr defaultColWidth="9.00390625" defaultRowHeight="12.75"/>
  <cols>
    <col min="1" max="1" width="29.625" style="2" customWidth="1"/>
    <col min="2" max="2" width="5.125" style="2" customWidth="1"/>
    <col min="3" max="3" width="23.625" style="2" customWidth="1"/>
    <col min="4" max="4" width="1.625" style="2" hidden="1" customWidth="1"/>
    <col min="5" max="5" width="19.00390625" style="4" customWidth="1"/>
    <col min="6" max="6" width="15.00390625" style="4" customWidth="1"/>
    <col min="7" max="7" width="15.00390625" style="0" customWidth="1"/>
    <col min="8" max="8" width="22.375" style="0" bestFit="1" customWidth="1"/>
  </cols>
  <sheetData>
    <row r="1" spans="1:7" ht="15.75" customHeight="1" thickBot="1">
      <c r="A1" s="155" t="s">
        <v>42</v>
      </c>
      <c r="B1" s="155"/>
      <c r="C1" s="155"/>
      <c r="D1" s="155"/>
      <c r="E1" s="155"/>
      <c r="F1" s="156"/>
      <c r="G1" s="99" t="s">
        <v>0</v>
      </c>
    </row>
    <row r="2" spans="1:7" ht="13.5" customHeight="1">
      <c r="A2" s="100"/>
      <c r="B2" s="101"/>
      <c r="C2" s="100"/>
      <c r="D2" s="100"/>
      <c r="E2" s="102"/>
      <c r="F2" s="103" t="s">
        <v>58</v>
      </c>
      <c r="G2" s="104" t="s">
        <v>41</v>
      </c>
    </row>
    <row r="3" spans="1:7" ht="12.75" customHeight="1">
      <c r="A3" s="161" t="s">
        <v>179</v>
      </c>
      <c r="B3" s="161"/>
      <c r="C3" s="161"/>
      <c r="D3" s="161"/>
      <c r="E3" s="161"/>
      <c r="F3" s="105" t="s">
        <v>1</v>
      </c>
      <c r="G3" s="106" t="s">
        <v>184</v>
      </c>
    </row>
    <row r="4" spans="1:7" ht="12.75" customHeight="1">
      <c r="A4" s="107"/>
      <c r="B4" s="107"/>
      <c r="C4" s="107"/>
      <c r="D4" s="107"/>
      <c r="E4" s="107"/>
      <c r="F4" s="103" t="s">
        <v>2</v>
      </c>
      <c r="G4" s="106" t="s">
        <v>61</v>
      </c>
    </row>
    <row r="5" spans="1:7" ht="15.75" customHeight="1">
      <c r="A5" s="101" t="s">
        <v>39</v>
      </c>
      <c r="B5" s="108" t="s">
        <v>63</v>
      </c>
      <c r="C5" s="108"/>
      <c r="D5" s="108"/>
      <c r="E5" s="109"/>
      <c r="F5" s="103" t="s">
        <v>38</v>
      </c>
      <c r="G5" s="106" t="s">
        <v>62</v>
      </c>
    </row>
    <row r="6" spans="1:7" ht="15.75" customHeight="1">
      <c r="A6" s="170" t="s">
        <v>77</v>
      </c>
      <c r="B6" s="170"/>
      <c r="C6" s="170"/>
      <c r="D6" s="171"/>
      <c r="E6" s="171"/>
      <c r="F6" s="103" t="s">
        <v>3</v>
      </c>
      <c r="G6" s="106" t="s">
        <v>94</v>
      </c>
    </row>
    <row r="7" spans="1:7" ht="13.5" customHeight="1">
      <c r="A7" s="110" t="s">
        <v>43</v>
      </c>
      <c r="B7" s="101"/>
      <c r="C7" s="101"/>
      <c r="D7" s="101"/>
      <c r="E7" s="111"/>
      <c r="F7" s="103"/>
      <c r="G7" s="106"/>
    </row>
    <row r="8" spans="1:7" ht="13.5" customHeight="1" thickBot="1">
      <c r="A8" s="101" t="s">
        <v>4</v>
      </c>
      <c r="B8" s="101"/>
      <c r="C8" s="101"/>
      <c r="D8" s="101"/>
      <c r="E8" s="111"/>
      <c r="F8" s="103"/>
      <c r="G8" s="112" t="s">
        <v>5</v>
      </c>
    </row>
    <row r="9" spans="1:7" ht="13.5" customHeight="1">
      <c r="A9" s="157" t="s">
        <v>47</v>
      </c>
      <c r="B9" s="157"/>
      <c r="C9" s="157"/>
      <c r="D9" s="157"/>
      <c r="E9" s="157"/>
      <c r="F9" s="157"/>
      <c r="G9" s="157"/>
    </row>
    <row r="10" spans="1:7" ht="5.25" customHeight="1">
      <c r="A10" s="5"/>
      <c r="B10" s="5"/>
      <c r="C10" s="6"/>
      <c r="D10" s="6"/>
      <c r="E10" s="7"/>
      <c r="F10" s="7"/>
      <c r="G10" s="8"/>
    </row>
    <row r="11" spans="1:7" ht="13.5" customHeight="1">
      <c r="A11" s="9"/>
      <c r="B11" s="10" t="s">
        <v>6</v>
      </c>
      <c r="C11" s="162" t="s">
        <v>40</v>
      </c>
      <c r="D11" s="163"/>
      <c r="E11" s="158" t="s">
        <v>44</v>
      </c>
      <c r="F11" s="12"/>
      <c r="G11" s="13" t="s">
        <v>7</v>
      </c>
    </row>
    <row r="12" spans="1:7" ht="9.75" customHeight="1">
      <c r="A12" s="10" t="s">
        <v>8</v>
      </c>
      <c r="B12" s="10" t="s">
        <v>9</v>
      </c>
      <c r="C12" s="164"/>
      <c r="D12" s="165"/>
      <c r="E12" s="159"/>
      <c r="F12" s="11" t="s">
        <v>10</v>
      </c>
      <c r="G12" s="14" t="s">
        <v>11</v>
      </c>
    </row>
    <row r="13" spans="1:7" ht="9.75" customHeight="1">
      <c r="A13" s="9"/>
      <c r="B13" s="10" t="s">
        <v>12</v>
      </c>
      <c r="C13" s="166"/>
      <c r="D13" s="167"/>
      <c r="E13" s="160"/>
      <c r="F13" s="11"/>
      <c r="G13" s="14"/>
    </row>
    <row r="14" spans="1:7" ht="9.75" customHeight="1" thickBot="1">
      <c r="A14" s="121">
        <v>1</v>
      </c>
      <c r="B14" s="54">
        <v>2</v>
      </c>
      <c r="C14" s="168">
        <v>3</v>
      </c>
      <c r="D14" s="169"/>
      <c r="E14" s="55" t="s">
        <v>13</v>
      </c>
      <c r="F14" s="55" t="s">
        <v>14</v>
      </c>
      <c r="G14" s="56" t="s">
        <v>15</v>
      </c>
    </row>
    <row r="15" spans="1:7" ht="15" customHeight="1">
      <c r="A15" s="122" t="s">
        <v>45</v>
      </c>
      <c r="B15" s="59" t="s">
        <v>16</v>
      </c>
      <c r="C15" s="151" t="s">
        <v>17</v>
      </c>
      <c r="D15" s="152"/>
      <c r="E15" s="123">
        <f>SUM(E17:E46)</f>
        <v>75108616</v>
      </c>
      <c r="F15" s="123">
        <f>SUM(F17:F46)</f>
        <v>39628458.21</v>
      </c>
      <c r="G15" s="124">
        <f>SUM(G17:G41)</f>
        <v>34340597.97</v>
      </c>
    </row>
    <row r="16" spans="1:7" ht="15" customHeight="1" thickBot="1">
      <c r="A16" s="125" t="s">
        <v>18</v>
      </c>
      <c r="B16" s="44"/>
      <c r="C16" s="153"/>
      <c r="D16" s="154"/>
      <c r="E16" s="126"/>
      <c r="F16" s="127"/>
      <c r="G16" s="128"/>
    </row>
    <row r="17" spans="1:8" ht="68.25" thickBot="1">
      <c r="A17" s="65" t="s">
        <v>78</v>
      </c>
      <c r="B17" s="41"/>
      <c r="C17" s="67">
        <v>1.001030223001E+19</v>
      </c>
      <c r="D17" s="113"/>
      <c r="E17" s="118">
        <v>827000</v>
      </c>
      <c r="F17" s="116">
        <v>352519.75</v>
      </c>
      <c r="G17" s="53">
        <f>E17-F17</f>
        <v>474480.25</v>
      </c>
      <c r="H17" s="63"/>
    </row>
    <row r="18" spans="1:7" ht="79.5" thickBot="1">
      <c r="A18" s="65" t="s">
        <v>79</v>
      </c>
      <c r="B18" s="24"/>
      <c r="C18" s="67">
        <v>1.001030224001E+19</v>
      </c>
      <c r="D18" s="113"/>
      <c r="E18" s="118">
        <v>8000</v>
      </c>
      <c r="F18" s="116">
        <v>2541.08</v>
      </c>
      <c r="G18" s="53">
        <f>E18-F18</f>
        <v>5458.92</v>
      </c>
    </row>
    <row r="19" spans="1:7" ht="68.25" thickBot="1">
      <c r="A19" s="65" t="s">
        <v>80</v>
      </c>
      <c r="B19" s="24"/>
      <c r="C19" s="67">
        <v>1.001030225001E+19</v>
      </c>
      <c r="D19" s="113"/>
      <c r="E19" s="118">
        <v>1544000</v>
      </c>
      <c r="F19" s="116">
        <v>550993.91</v>
      </c>
      <c r="G19" s="53">
        <f aca="true" t="shared" si="0" ref="G19:G46">E19-F19</f>
        <v>993006.09</v>
      </c>
    </row>
    <row r="20" spans="1:7" ht="68.25" thickBot="1">
      <c r="A20" s="65" t="s">
        <v>81</v>
      </c>
      <c r="B20" s="24"/>
      <c r="C20" s="67">
        <v>1.001030226001E+19</v>
      </c>
      <c r="D20" s="113"/>
      <c r="E20" s="118" t="s">
        <v>75</v>
      </c>
      <c r="F20" s="116">
        <v>-76689.5</v>
      </c>
      <c r="G20" s="53">
        <f t="shared" si="0"/>
        <v>76689.5</v>
      </c>
    </row>
    <row r="21" spans="1:7" ht="102" thickBot="1">
      <c r="A21" s="65" t="s">
        <v>82</v>
      </c>
      <c r="B21" s="26"/>
      <c r="C21" s="67">
        <v>1.8210102010011E+19</v>
      </c>
      <c r="D21" s="113"/>
      <c r="E21" s="118">
        <v>3089000</v>
      </c>
      <c r="F21" s="116">
        <v>854727.37</v>
      </c>
      <c r="G21" s="53">
        <f t="shared" si="0"/>
        <v>2234272.63</v>
      </c>
    </row>
    <row r="22" spans="1:7" ht="79.5" thickBot="1">
      <c r="A22" s="65" t="s">
        <v>83</v>
      </c>
      <c r="B22" s="26"/>
      <c r="C22" s="67">
        <v>1.82101020100121E+19</v>
      </c>
      <c r="D22" s="114"/>
      <c r="E22" s="119">
        <v>10000</v>
      </c>
      <c r="F22" s="117">
        <v>310.37</v>
      </c>
      <c r="G22" s="53">
        <f t="shared" si="0"/>
        <v>9689.63</v>
      </c>
    </row>
    <row r="23" spans="1:7" ht="124.5" thickBot="1">
      <c r="A23" s="65" t="s">
        <v>180</v>
      </c>
      <c r="B23" s="26"/>
      <c r="C23" s="67">
        <v>1.8210102020013E+19</v>
      </c>
      <c r="D23" s="114"/>
      <c r="E23" s="119"/>
      <c r="F23" s="117">
        <v>50</v>
      </c>
      <c r="G23" s="53"/>
    </row>
    <row r="24" spans="1:7" ht="79.5" thickBot="1">
      <c r="A24" s="65" t="s">
        <v>83</v>
      </c>
      <c r="B24" s="26"/>
      <c r="C24" s="67">
        <v>1.8210102030011E+19</v>
      </c>
      <c r="D24" s="114"/>
      <c r="E24" s="119">
        <v>0</v>
      </c>
      <c r="F24" s="117">
        <v>-72.8</v>
      </c>
      <c r="G24" s="53">
        <f t="shared" si="0"/>
        <v>72.8</v>
      </c>
    </row>
    <row r="25" spans="1:7" ht="68.25" thickBot="1">
      <c r="A25" s="65" t="s">
        <v>181</v>
      </c>
      <c r="B25" s="26"/>
      <c r="C25" s="67">
        <v>1.8210102030013E+19</v>
      </c>
      <c r="D25" s="114"/>
      <c r="E25" s="119"/>
      <c r="F25" s="117">
        <v>50</v>
      </c>
      <c r="G25" s="53"/>
    </row>
    <row r="26" spans="1:7" ht="68.25" thickBot="1">
      <c r="A26" s="65" t="s">
        <v>84</v>
      </c>
      <c r="B26" s="26"/>
      <c r="C26" s="67">
        <v>1.8210601030101E+19</v>
      </c>
      <c r="D26" s="114"/>
      <c r="E26" s="119">
        <v>100000</v>
      </c>
      <c r="F26" s="116">
        <v>29721.66</v>
      </c>
      <c r="G26" s="53">
        <f>E26-F26</f>
        <v>70278.34</v>
      </c>
    </row>
    <row r="27" spans="1:7" ht="45.75" thickBot="1">
      <c r="A27" s="65" t="s">
        <v>85</v>
      </c>
      <c r="B27" s="26"/>
      <c r="C27" s="67">
        <v>1.82106010301021E+19</v>
      </c>
      <c r="D27" s="114"/>
      <c r="E27" s="119">
        <v>100000</v>
      </c>
      <c r="F27" s="116">
        <v>2297.19</v>
      </c>
      <c r="G27" s="53">
        <f>E27-F27</f>
        <v>97702.81</v>
      </c>
    </row>
    <row r="28" spans="1:7" ht="57" thickBot="1">
      <c r="A28" s="65" t="s">
        <v>86</v>
      </c>
      <c r="B28" s="26"/>
      <c r="C28" s="67">
        <v>1.8210606033101E+19</v>
      </c>
      <c r="D28" s="114"/>
      <c r="E28" s="119">
        <v>10000</v>
      </c>
      <c r="F28" s="116">
        <v>21504</v>
      </c>
      <c r="G28" s="53">
        <f t="shared" si="0"/>
        <v>-11504</v>
      </c>
    </row>
    <row r="29" spans="1:7" ht="45.75" thickBot="1">
      <c r="A29" s="139" t="s">
        <v>118</v>
      </c>
      <c r="B29" s="138"/>
      <c r="C29" s="67">
        <v>1.82106060331021E+19</v>
      </c>
      <c r="D29" s="114"/>
      <c r="E29" s="119"/>
      <c r="F29" s="116">
        <v>31.41</v>
      </c>
      <c r="G29" s="53"/>
    </row>
    <row r="30" spans="1:7" ht="34.5" thickBot="1">
      <c r="A30" s="65" t="s">
        <v>97</v>
      </c>
      <c r="B30" s="26"/>
      <c r="C30" s="67">
        <v>1.8210606033104E+19</v>
      </c>
      <c r="D30" s="114"/>
      <c r="E30" s="119"/>
      <c r="F30" s="116"/>
      <c r="G30" s="53"/>
    </row>
    <row r="31" spans="1:7" ht="57" thickBot="1">
      <c r="A31" s="65" t="s">
        <v>87</v>
      </c>
      <c r="B31" s="26"/>
      <c r="C31" s="67">
        <v>1.8210606043101E+19</v>
      </c>
      <c r="D31" s="114"/>
      <c r="E31" s="119">
        <v>10000</v>
      </c>
      <c r="F31" s="117">
        <v>715.12</v>
      </c>
      <c r="G31" s="53">
        <f t="shared" si="0"/>
        <v>9284.88</v>
      </c>
    </row>
    <row r="32" spans="1:8" ht="45.75" thickBot="1">
      <c r="A32" s="65" t="s">
        <v>88</v>
      </c>
      <c r="B32" s="26"/>
      <c r="C32" s="67">
        <v>1.82106060431021E+19</v>
      </c>
      <c r="D32" s="114"/>
      <c r="E32" s="119">
        <v>0</v>
      </c>
      <c r="F32" s="117">
        <v>307.89</v>
      </c>
      <c r="G32" s="53">
        <f t="shared" si="0"/>
        <v>-307.89</v>
      </c>
      <c r="H32" s="63"/>
    </row>
    <row r="33" spans="1:8" ht="96" customHeight="1" thickBot="1">
      <c r="A33" s="65" t="s">
        <v>89</v>
      </c>
      <c r="B33" s="26"/>
      <c r="C33" s="67">
        <v>6.5710804020011E+19</v>
      </c>
      <c r="D33" s="114"/>
      <c r="E33" s="119">
        <v>40000</v>
      </c>
      <c r="F33" s="116">
        <v>17588.24</v>
      </c>
      <c r="G33" s="53">
        <f t="shared" si="0"/>
        <v>22411.76</v>
      </c>
      <c r="H33" s="72"/>
    </row>
    <row r="34" spans="1:7" ht="57" thickBot="1">
      <c r="A34" s="65" t="s">
        <v>90</v>
      </c>
      <c r="B34" s="26"/>
      <c r="C34" s="67">
        <v>6.57111050351E+19</v>
      </c>
      <c r="D34" s="114"/>
      <c r="E34" s="119">
        <v>300000</v>
      </c>
      <c r="F34" s="116">
        <v>59378.58</v>
      </c>
      <c r="G34" s="53">
        <f t="shared" si="0"/>
        <v>240621.41999999998</v>
      </c>
    </row>
    <row r="35" spans="1:7" ht="57" thickBot="1">
      <c r="A35" s="65" t="s">
        <v>64</v>
      </c>
      <c r="B35" s="26"/>
      <c r="C35" s="67">
        <v>6.57111090451E+19</v>
      </c>
      <c r="D35" s="114"/>
      <c r="E35" s="119">
        <v>200000</v>
      </c>
      <c r="F35" s="116">
        <v>138736.86</v>
      </c>
      <c r="G35" s="53">
        <f>E35-F35</f>
        <v>61263.140000000014</v>
      </c>
    </row>
    <row r="36" spans="1:7" ht="23.25" thickBot="1">
      <c r="A36" s="137" t="s">
        <v>119</v>
      </c>
      <c r="B36" s="26"/>
      <c r="C36" s="67">
        <v>6.57113019951E+19</v>
      </c>
      <c r="D36" s="114"/>
      <c r="E36" s="119">
        <v>350000</v>
      </c>
      <c r="F36" s="116">
        <v>152838.35</v>
      </c>
      <c r="G36" s="53">
        <f>E36-F36</f>
        <v>197161.65</v>
      </c>
    </row>
    <row r="37" spans="1:7" ht="23.25" thickBot="1">
      <c r="A37" s="140" t="s">
        <v>120</v>
      </c>
      <c r="B37" s="26"/>
      <c r="C37" s="67">
        <v>6.57114010501E+19</v>
      </c>
      <c r="D37" s="114"/>
      <c r="E37" s="119">
        <v>212000</v>
      </c>
      <c r="F37" s="116">
        <v>66783.01</v>
      </c>
      <c r="G37" s="53"/>
    </row>
    <row r="38" spans="1:7" ht="45.75" thickBot="1">
      <c r="A38" s="150" t="s">
        <v>182</v>
      </c>
      <c r="B38" s="26"/>
      <c r="C38" s="67">
        <v>6.57116230521E+19</v>
      </c>
      <c r="D38" s="114"/>
      <c r="E38" s="119"/>
      <c r="F38" s="116">
        <v>1102732.84</v>
      </c>
      <c r="G38" s="53"/>
    </row>
    <row r="39" spans="1:7" ht="23.25" thickBot="1">
      <c r="A39" s="65" t="s">
        <v>91</v>
      </c>
      <c r="B39" s="26"/>
      <c r="C39" s="67">
        <v>6.57117010501E+19</v>
      </c>
      <c r="D39" s="114"/>
      <c r="E39" s="119"/>
      <c r="F39" s="116">
        <v>-2008.99</v>
      </c>
      <c r="G39" s="53">
        <f>E39-F39</f>
        <v>2008.99</v>
      </c>
    </row>
    <row r="40" spans="1:7" ht="23.25" thickBot="1">
      <c r="A40" s="65" t="s">
        <v>92</v>
      </c>
      <c r="B40" s="26"/>
      <c r="C40" s="67">
        <v>6.57202150011E+19</v>
      </c>
      <c r="D40" s="114"/>
      <c r="E40" s="119">
        <v>11858300</v>
      </c>
      <c r="F40" s="116">
        <v>3851809.33</v>
      </c>
      <c r="G40" s="53">
        <f>E40-F40</f>
        <v>8006490.67</v>
      </c>
    </row>
    <row r="41" spans="1:7" ht="23.25" thickBot="1">
      <c r="A41" s="65" t="s">
        <v>93</v>
      </c>
      <c r="B41" s="26"/>
      <c r="C41" s="67">
        <v>6.57202150021E+19</v>
      </c>
      <c r="D41" s="114"/>
      <c r="E41" s="146">
        <v>56036270</v>
      </c>
      <c r="F41" s="147">
        <v>34184753.62</v>
      </c>
      <c r="G41" s="142">
        <f t="shared" si="0"/>
        <v>21851516.380000003</v>
      </c>
    </row>
    <row r="42" spans="1:7" ht="34.5" thickBot="1">
      <c r="A42" s="181" t="s">
        <v>183</v>
      </c>
      <c r="B42" s="143"/>
      <c r="C42" s="67">
        <v>6.57202300241E+19</v>
      </c>
      <c r="D42" s="141"/>
      <c r="E42" s="182">
        <v>806</v>
      </c>
      <c r="F42" s="183">
        <v>806</v>
      </c>
      <c r="G42" s="184"/>
    </row>
    <row r="43" spans="1:7" ht="34.5" thickBot="1">
      <c r="A43" s="144" t="s">
        <v>121</v>
      </c>
      <c r="B43" s="143"/>
      <c r="C43" s="67">
        <v>6.57202351181E+19</v>
      </c>
      <c r="D43" s="141"/>
      <c r="E43" s="120">
        <v>393800</v>
      </c>
      <c r="F43" s="148">
        <v>47732.6</v>
      </c>
      <c r="G43" s="149">
        <f t="shared" si="0"/>
        <v>346067.4</v>
      </c>
    </row>
    <row r="44" spans="1:7" ht="34.5" thickBot="1">
      <c r="A44" s="139" t="s">
        <v>122</v>
      </c>
      <c r="B44" s="143"/>
      <c r="C44" s="67">
        <v>6.57202359301E+19</v>
      </c>
      <c r="D44" s="141"/>
      <c r="E44" s="120">
        <v>19440</v>
      </c>
      <c r="F44" s="148">
        <v>8870</v>
      </c>
      <c r="G44" s="149">
        <f t="shared" si="0"/>
        <v>10570</v>
      </c>
    </row>
    <row r="45" spans="1:7" ht="23.25" thickBot="1">
      <c r="A45" s="150" t="s">
        <v>156</v>
      </c>
      <c r="B45" s="143"/>
      <c r="C45" s="67">
        <v>6.57202499991E+19</v>
      </c>
      <c r="D45" s="141"/>
      <c r="E45" s="120"/>
      <c r="F45" s="148">
        <v>42862.82</v>
      </c>
      <c r="G45" s="149">
        <f t="shared" si="0"/>
        <v>-42862.82</v>
      </c>
    </row>
    <row r="46" spans="1:7" ht="48.75" customHeight="1" thickBot="1">
      <c r="A46" s="145" t="s">
        <v>96</v>
      </c>
      <c r="B46" s="66"/>
      <c r="C46" s="67">
        <v>6.57219600101E+19</v>
      </c>
      <c r="D46" s="115"/>
      <c r="E46" s="120"/>
      <c r="F46" s="148">
        <v>-1783432.5</v>
      </c>
      <c r="G46" s="149">
        <f t="shared" si="0"/>
        <v>1783432.5</v>
      </c>
    </row>
    <row r="47" spans="1:7" ht="12.75" customHeight="1">
      <c r="A47" s="27"/>
      <c r="B47" s="28"/>
      <c r="C47" s="29"/>
      <c r="D47" s="29"/>
      <c r="E47" s="29"/>
      <c r="F47" s="29"/>
      <c r="G47" s="29"/>
    </row>
    <row r="48" spans="1:7" ht="22.5" customHeight="1">
      <c r="A48" s="27"/>
      <c r="B48" s="28"/>
      <c r="C48" s="29"/>
      <c r="D48" s="29"/>
      <c r="E48" s="29"/>
      <c r="F48" s="29"/>
      <c r="G48" s="29"/>
    </row>
    <row r="49" spans="1:7" ht="11.25" customHeight="1">
      <c r="A49" s="27"/>
      <c r="B49" s="28"/>
      <c r="C49" s="29"/>
      <c r="D49" s="29"/>
      <c r="E49" s="29"/>
      <c r="F49" s="29"/>
      <c r="G49" s="29"/>
    </row>
    <row r="50" spans="1:5" ht="11.25" customHeight="1">
      <c r="A50" s="3"/>
      <c r="B50" s="3"/>
      <c r="C50" s="30"/>
      <c r="D50" s="30"/>
      <c r="E50" s="31"/>
    </row>
    <row r="51" spans="1:5" ht="11.25" customHeight="1">
      <c r="A51" s="3"/>
      <c r="B51" s="3"/>
      <c r="C51" s="30"/>
      <c r="D51" s="30"/>
      <c r="E51" s="31"/>
    </row>
    <row r="52" spans="1:5" ht="11.25" customHeight="1">
      <c r="A52" s="3"/>
      <c r="B52" s="3"/>
      <c r="C52" s="30"/>
      <c r="D52" s="30"/>
      <c r="E52" s="31"/>
    </row>
    <row r="53" spans="1:5" ht="11.25" customHeight="1">
      <c r="A53" s="3"/>
      <c r="B53" s="3"/>
      <c r="C53" s="30"/>
      <c r="D53" s="30"/>
      <c r="E53" s="31"/>
    </row>
    <row r="54" spans="1:5" ht="11.25" customHeight="1">
      <c r="A54" s="3"/>
      <c r="B54" s="3"/>
      <c r="C54" s="30"/>
      <c r="D54" s="30"/>
      <c r="E54" s="31"/>
    </row>
    <row r="55" spans="1:5" ht="11.25" customHeight="1">
      <c r="A55" s="3"/>
      <c r="B55" s="3"/>
      <c r="C55" s="30"/>
      <c r="D55" s="30"/>
      <c r="E55" s="31"/>
    </row>
    <row r="56" spans="1:5" ht="11.25" customHeight="1">
      <c r="A56" s="3"/>
      <c r="B56" s="3"/>
      <c r="C56" s="30"/>
      <c r="D56" s="30"/>
      <c r="E56" s="31"/>
    </row>
    <row r="57" spans="1:5" ht="11.25" customHeight="1">
      <c r="A57" s="3"/>
      <c r="B57" s="3"/>
      <c r="C57" s="30"/>
      <c r="D57" s="30"/>
      <c r="E57" s="31"/>
    </row>
    <row r="58" spans="1:5" ht="11.25" customHeight="1">
      <c r="A58" s="3"/>
      <c r="B58" s="3"/>
      <c r="C58" s="30"/>
      <c r="D58" s="30"/>
      <c r="E58" s="31"/>
    </row>
    <row r="59" spans="1:5" ht="11.25" customHeight="1">
      <c r="A59" s="3"/>
      <c r="B59" s="3"/>
      <c r="C59" s="30"/>
      <c r="D59" s="30"/>
      <c r="E59" s="31"/>
    </row>
    <row r="60" spans="1:5" ht="11.25" customHeight="1">
      <c r="A60" s="3"/>
      <c r="B60" s="3"/>
      <c r="C60" s="30"/>
      <c r="D60" s="30"/>
      <c r="E60" s="31"/>
    </row>
    <row r="61" spans="1:5" ht="11.25" customHeight="1">
      <c r="A61" s="3"/>
      <c r="B61" s="3"/>
      <c r="C61" s="30"/>
      <c r="D61" s="30"/>
      <c r="E61" s="31"/>
    </row>
    <row r="62" spans="1:5" ht="11.25" customHeight="1">
      <c r="A62" s="3"/>
      <c r="B62" s="3"/>
      <c r="C62" s="30"/>
      <c r="D62" s="30"/>
      <c r="E62" s="31"/>
    </row>
    <row r="63" spans="1:5" ht="11.25" customHeight="1">
      <c r="A63" s="3"/>
      <c r="B63" s="3"/>
      <c r="C63" s="30"/>
      <c r="D63" s="30"/>
      <c r="E63" s="31"/>
    </row>
    <row r="64" spans="1:5" ht="11.25" customHeight="1">
      <c r="A64" s="3"/>
      <c r="B64" s="3"/>
      <c r="C64" s="30"/>
      <c r="D64" s="30"/>
      <c r="E64" s="31"/>
    </row>
    <row r="65" spans="1:5" ht="11.25" customHeight="1">
      <c r="A65" s="3"/>
      <c r="B65" s="3"/>
      <c r="C65" s="30"/>
      <c r="D65" s="30"/>
      <c r="E65" s="31"/>
    </row>
    <row r="66" spans="1:5" ht="11.25" customHeight="1">
      <c r="A66" s="3"/>
      <c r="B66" s="3"/>
      <c r="C66" s="30"/>
      <c r="D66" s="30"/>
      <c r="E66" s="31"/>
    </row>
    <row r="67" spans="1:5" ht="11.25" customHeight="1">
      <c r="A67" s="3"/>
      <c r="B67" s="3"/>
      <c r="C67" s="30"/>
      <c r="D67" s="30"/>
      <c r="E67" s="31"/>
    </row>
    <row r="68" spans="1:5" ht="11.25" customHeight="1">
      <c r="A68" s="3"/>
      <c r="B68" s="3"/>
      <c r="C68" s="30"/>
      <c r="D68" s="30"/>
      <c r="E68" s="31"/>
    </row>
    <row r="69" spans="1:5" ht="23.25" customHeight="1">
      <c r="A69" s="3"/>
      <c r="B69" s="3"/>
      <c r="C69" s="30"/>
      <c r="D69" s="30"/>
      <c r="E69" s="31"/>
    </row>
    <row r="70" ht="9.75" customHeight="1">
      <c r="A70" s="3"/>
    </row>
    <row r="71" ht="12.75" customHeight="1"/>
    <row r="72" spans="1:4" ht="12.75">
      <c r="A72" s="30"/>
      <c r="B72" s="30"/>
      <c r="C72" s="1"/>
      <c r="D72" s="1"/>
    </row>
  </sheetData>
  <sheetProtection/>
  <mergeCells count="9">
    <mergeCell ref="C15:D15"/>
    <mergeCell ref="C16:D16"/>
    <mergeCell ref="A1:F1"/>
    <mergeCell ref="A9:G9"/>
    <mergeCell ref="E11:E13"/>
    <mergeCell ref="A3:E3"/>
    <mergeCell ref="C11:D13"/>
    <mergeCell ref="C14:D14"/>
    <mergeCell ref="A6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SheetLayoutView="100" zoomScalePageLayoutView="0" workbookViewId="0" topLeftCell="A52">
      <selection activeCell="E57" sqref="E57"/>
    </sheetView>
  </sheetViews>
  <sheetFormatPr defaultColWidth="9.00390625" defaultRowHeight="12.75"/>
  <cols>
    <col min="1" max="1" width="27.00390625" style="0" customWidth="1"/>
    <col min="2" max="2" width="5.25390625" style="0" customWidth="1"/>
    <col min="3" max="3" width="23.75390625" style="0" customWidth="1"/>
    <col min="4" max="4" width="19.625" style="63" customWidth="1"/>
    <col min="5" max="5" width="16.875" style="0" customWidth="1"/>
    <col min="6" max="6" width="18.25390625" style="0" customWidth="1"/>
    <col min="7" max="7" width="26.25390625" style="0" customWidth="1"/>
    <col min="9" max="9" width="10.125" style="0" bestFit="1" customWidth="1"/>
  </cols>
  <sheetData>
    <row r="1" spans="5:6" ht="12.75">
      <c r="E1" s="172" t="s">
        <v>46</v>
      </c>
      <c r="F1" s="172"/>
    </row>
    <row r="2" spans="1:6" ht="12.75" customHeight="1">
      <c r="A2" s="173" t="s">
        <v>48</v>
      </c>
      <c r="B2" s="173"/>
      <c r="C2" s="173"/>
      <c r="D2" s="173"/>
      <c r="E2" s="173"/>
      <c r="F2" s="173"/>
    </row>
    <row r="3" spans="1:6" ht="4.5" customHeight="1" thickBot="1">
      <c r="A3" s="76"/>
      <c r="B3" s="76"/>
      <c r="C3" s="77"/>
      <c r="D3" s="78"/>
      <c r="E3" s="31"/>
      <c r="F3" s="31"/>
    </row>
    <row r="4" spans="1:6" ht="13.5" customHeight="1">
      <c r="A4" s="79"/>
      <c r="B4" s="80" t="s">
        <v>6</v>
      </c>
      <c r="C4" s="174" t="s">
        <v>59</v>
      </c>
      <c r="D4" s="175" t="s">
        <v>49</v>
      </c>
      <c r="E4" s="81"/>
      <c r="F4" s="82" t="s">
        <v>7</v>
      </c>
    </row>
    <row r="5" spans="1:6" ht="9.75" customHeight="1">
      <c r="A5" s="83" t="s">
        <v>8</v>
      </c>
      <c r="B5" s="10" t="s">
        <v>9</v>
      </c>
      <c r="C5" s="159"/>
      <c r="D5" s="176"/>
      <c r="E5" s="11" t="s">
        <v>10</v>
      </c>
      <c r="F5" s="84" t="s">
        <v>11</v>
      </c>
    </row>
    <row r="6" spans="1:6" ht="9.75" customHeight="1">
      <c r="A6" s="85"/>
      <c r="B6" s="10" t="s">
        <v>12</v>
      </c>
      <c r="C6" s="160"/>
      <c r="D6" s="177"/>
      <c r="E6" s="11"/>
      <c r="F6" s="84"/>
    </row>
    <row r="7" spans="1:6" ht="9.75" customHeight="1" thickBot="1">
      <c r="A7" s="90">
        <v>1</v>
      </c>
      <c r="B7" s="54">
        <v>2</v>
      </c>
      <c r="C7" s="54">
        <v>3</v>
      </c>
      <c r="D7" s="64" t="s">
        <v>13</v>
      </c>
      <c r="E7" s="55" t="s">
        <v>14</v>
      </c>
      <c r="F7" s="86" t="s">
        <v>15</v>
      </c>
    </row>
    <row r="8" spans="1:6" ht="15" customHeight="1" thickBot="1">
      <c r="A8" s="95" t="s">
        <v>50</v>
      </c>
      <c r="B8" s="96" t="s">
        <v>19</v>
      </c>
      <c r="C8" s="96" t="s">
        <v>17</v>
      </c>
      <c r="D8" s="97">
        <f>SUM(D10:D91)</f>
        <v>186297272.24000004</v>
      </c>
      <c r="E8" s="97">
        <f>SUM(E10:E91)</f>
        <v>36977308.31999999</v>
      </c>
      <c r="F8" s="98">
        <f>D8-E8</f>
        <v>149319963.92000005</v>
      </c>
    </row>
    <row r="9" spans="1:6" ht="15" customHeight="1">
      <c r="A9" s="87" t="s">
        <v>18</v>
      </c>
      <c r="B9" s="91"/>
      <c r="C9" s="92"/>
      <c r="D9" s="93"/>
      <c r="E9" s="21"/>
      <c r="F9" s="94"/>
    </row>
    <row r="10" spans="1:7" ht="15" customHeight="1">
      <c r="A10" s="88" t="s">
        <v>65</v>
      </c>
      <c r="B10" s="68"/>
      <c r="C10" s="73" t="s">
        <v>99</v>
      </c>
      <c r="D10" s="74">
        <v>1355744</v>
      </c>
      <c r="E10" s="75">
        <v>701420.25</v>
      </c>
      <c r="F10" s="57">
        <f>D10-E10</f>
        <v>654323.75</v>
      </c>
      <c r="G10" s="4"/>
    </row>
    <row r="11" spans="1:7" ht="15" customHeight="1">
      <c r="A11" s="88" t="s">
        <v>123</v>
      </c>
      <c r="B11" s="68"/>
      <c r="C11" s="73" t="s">
        <v>124</v>
      </c>
      <c r="D11" s="74">
        <v>409448</v>
      </c>
      <c r="E11" s="75">
        <v>191487.71</v>
      </c>
      <c r="F11" s="57">
        <f>D11-E11</f>
        <v>217960.29</v>
      </c>
      <c r="G11" s="4"/>
    </row>
    <row r="12" spans="1:6" ht="15" customHeight="1">
      <c r="A12" s="88" t="s">
        <v>65</v>
      </c>
      <c r="B12" s="69"/>
      <c r="C12" s="73" t="s">
        <v>100</v>
      </c>
      <c r="D12" s="74">
        <v>2152488</v>
      </c>
      <c r="E12" s="75">
        <v>1096255.79</v>
      </c>
      <c r="F12" s="57">
        <f aca="true" t="shared" si="0" ref="F12:F33">D12-E12</f>
        <v>1056232.21</v>
      </c>
    </row>
    <row r="13" spans="1:6" ht="15" customHeight="1">
      <c r="A13" s="88" t="s">
        <v>123</v>
      </c>
      <c r="B13" s="69"/>
      <c r="C13" s="73" t="s">
        <v>125</v>
      </c>
      <c r="D13" s="74">
        <v>650104</v>
      </c>
      <c r="E13" s="75">
        <v>296547.81</v>
      </c>
      <c r="F13" s="57">
        <f t="shared" si="0"/>
        <v>353556.19</v>
      </c>
    </row>
    <row r="14" spans="1:7" ht="15" customHeight="1">
      <c r="A14" s="88" t="s">
        <v>65</v>
      </c>
      <c r="B14" s="69"/>
      <c r="C14" s="73" t="s">
        <v>98</v>
      </c>
      <c r="D14" s="74">
        <v>4712240</v>
      </c>
      <c r="E14" s="75">
        <v>1224380.27</v>
      </c>
      <c r="F14" s="57">
        <f t="shared" si="0"/>
        <v>3487859.73</v>
      </c>
      <c r="G14" s="4"/>
    </row>
    <row r="15" spans="1:7" ht="15" customHeight="1">
      <c r="A15" s="88" t="s">
        <v>123</v>
      </c>
      <c r="B15" s="69"/>
      <c r="C15" s="73" t="s">
        <v>126</v>
      </c>
      <c r="D15" s="74">
        <v>1423096.48</v>
      </c>
      <c r="E15" s="75">
        <v>491427.19</v>
      </c>
      <c r="F15" s="57">
        <f t="shared" si="0"/>
        <v>931669.29</v>
      </c>
      <c r="G15" s="4"/>
    </row>
    <row r="16" spans="1:7" ht="15" customHeight="1">
      <c r="A16" s="88" t="s">
        <v>127</v>
      </c>
      <c r="B16" s="69"/>
      <c r="C16" s="73" t="s">
        <v>128</v>
      </c>
      <c r="D16" s="74">
        <v>46000</v>
      </c>
      <c r="E16" s="75">
        <v>12116</v>
      </c>
      <c r="F16" s="57">
        <f t="shared" si="0"/>
        <v>33884</v>
      </c>
      <c r="G16" s="4"/>
    </row>
    <row r="17" spans="1:7" ht="15" customHeight="1">
      <c r="A17" s="88" t="s">
        <v>175</v>
      </c>
      <c r="B17" s="69"/>
      <c r="C17" s="73" t="s">
        <v>157</v>
      </c>
      <c r="D17" s="74">
        <v>683400</v>
      </c>
      <c r="E17" s="75">
        <v>170850</v>
      </c>
      <c r="F17" s="57">
        <f t="shared" si="0"/>
        <v>512550</v>
      </c>
      <c r="G17" s="4"/>
    </row>
    <row r="18" spans="1:6" ht="15" customHeight="1">
      <c r="A18" s="88" t="s">
        <v>66</v>
      </c>
      <c r="B18" s="70"/>
      <c r="C18" s="73" t="s">
        <v>101</v>
      </c>
      <c r="D18" s="74">
        <v>252200</v>
      </c>
      <c r="E18" s="75">
        <v>66992.78</v>
      </c>
      <c r="F18" s="57">
        <f t="shared" si="0"/>
        <v>185207.22</v>
      </c>
    </row>
    <row r="19" spans="1:7" ht="15" customHeight="1">
      <c r="A19" s="88" t="s">
        <v>72</v>
      </c>
      <c r="B19" s="70"/>
      <c r="C19" s="73" t="s">
        <v>102</v>
      </c>
      <c r="D19" s="74">
        <v>528318</v>
      </c>
      <c r="E19" s="75">
        <v>528278</v>
      </c>
      <c r="F19" s="57">
        <f t="shared" si="0"/>
        <v>40</v>
      </c>
      <c r="G19" s="135"/>
    </row>
    <row r="20" spans="1:7" ht="15" customHeight="1">
      <c r="A20" s="88" t="s">
        <v>67</v>
      </c>
      <c r="B20" s="70"/>
      <c r="C20" s="73" t="s">
        <v>129</v>
      </c>
      <c r="D20" s="74">
        <v>30410</v>
      </c>
      <c r="E20" s="75">
        <v>30410</v>
      </c>
      <c r="F20" s="57">
        <f t="shared" si="0"/>
        <v>0</v>
      </c>
      <c r="G20" s="135"/>
    </row>
    <row r="21" spans="1:6" ht="15" customHeight="1">
      <c r="A21" s="88" t="s">
        <v>68</v>
      </c>
      <c r="B21" s="70"/>
      <c r="C21" s="73" t="s">
        <v>158</v>
      </c>
      <c r="D21" s="74">
        <v>500</v>
      </c>
      <c r="E21" s="75">
        <v>177</v>
      </c>
      <c r="F21" s="57">
        <f t="shared" si="0"/>
        <v>323</v>
      </c>
    </row>
    <row r="22" spans="1:6" ht="15" customHeight="1">
      <c r="A22" s="88" t="s">
        <v>68</v>
      </c>
      <c r="B22" s="70"/>
      <c r="C22" s="73" t="s">
        <v>159</v>
      </c>
      <c r="D22" s="74">
        <v>7800</v>
      </c>
      <c r="E22" s="75">
        <v>4747</v>
      </c>
      <c r="F22" s="57">
        <f t="shared" si="0"/>
        <v>3053</v>
      </c>
    </row>
    <row r="23" spans="1:6" ht="15" customHeight="1">
      <c r="A23" s="88" t="s">
        <v>65</v>
      </c>
      <c r="B23" s="70"/>
      <c r="C23" s="73" t="s">
        <v>103</v>
      </c>
      <c r="D23" s="74">
        <v>8675190.87</v>
      </c>
      <c r="E23" s="75">
        <v>2510218.66</v>
      </c>
      <c r="F23" s="57">
        <f t="shared" si="0"/>
        <v>6164972.209999999</v>
      </c>
    </row>
    <row r="24" spans="1:6" ht="15" customHeight="1">
      <c r="A24" s="88" t="s">
        <v>123</v>
      </c>
      <c r="B24" s="70"/>
      <c r="C24" s="73" t="s">
        <v>130</v>
      </c>
      <c r="D24" s="74">
        <v>2619909.4</v>
      </c>
      <c r="E24" s="75">
        <v>724125.37</v>
      </c>
      <c r="F24" s="57">
        <f t="shared" si="0"/>
        <v>1895784.0299999998</v>
      </c>
    </row>
    <row r="25" spans="1:6" ht="15" customHeight="1">
      <c r="A25" s="88" t="s">
        <v>127</v>
      </c>
      <c r="B25" s="70"/>
      <c r="C25" s="73" t="s">
        <v>131</v>
      </c>
      <c r="D25" s="74">
        <v>120000</v>
      </c>
      <c r="E25" s="75">
        <v>6300</v>
      </c>
      <c r="F25" s="57">
        <f t="shared" si="0"/>
        <v>113700</v>
      </c>
    </row>
    <row r="26" spans="1:6" ht="15" customHeight="1">
      <c r="A26" s="88" t="s">
        <v>69</v>
      </c>
      <c r="B26" s="70"/>
      <c r="C26" s="73" t="s">
        <v>132</v>
      </c>
      <c r="D26" s="74">
        <v>267432</v>
      </c>
      <c r="E26" s="75">
        <v>56502.3</v>
      </c>
      <c r="F26" s="57">
        <f t="shared" si="0"/>
        <v>210929.7</v>
      </c>
    </row>
    <row r="27" spans="1:6" ht="15" customHeight="1">
      <c r="A27" s="88" t="s">
        <v>69</v>
      </c>
      <c r="B27" s="70"/>
      <c r="C27" s="73" t="s">
        <v>160</v>
      </c>
      <c r="D27" s="74">
        <v>5000</v>
      </c>
      <c r="E27" s="75">
        <v>2935.44</v>
      </c>
      <c r="F27" s="57">
        <f t="shared" si="0"/>
        <v>2064.56</v>
      </c>
    </row>
    <row r="28" spans="1:6" ht="15" customHeight="1">
      <c r="A28" s="88" t="s">
        <v>176</v>
      </c>
      <c r="B28" s="70"/>
      <c r="C28" s="73" t="s">
        <v>161</v>
      </c>
      <c r="D28" s="74">
        <v>26000</v>
      </c>
      <c r="E28" s="75">
        <v>25536.9</v>
      </c>
      <c r="F28" s="57">
        <f t="shared" si="0"/>
        <v>463.09999999999854</v>
      </c>
    </row>
    <row r="29" spans="1:6" ht="15" customHeight="1">
      <c r="A29" s="88" t="s">
        <v>70</v>
      </c>
      <c r="B29" s="70"/>
      <c r="C29" s="73" t="s">
        <v>104</v>
      </c>
      <c r="D29" s="74">
        <v>1060000</v>
      </c>
      <c r="E29" s="75">
        <v>490749.37</v>
      </c>
      <c r="F29" s="57">
        <f t="shared" si="0"/>
        <v>569250.63</v>
      </c>
    </row>
    <row r="30" spans="1:6" ht="15" customHeight="1">
      <c r="A30" s="88" t="s">
        <v>71</v>
      </c>
      <c r="B30" s="70"/>
      <c r="C30" s="73" t="s">
        <v>105</v>
      </c>
      <c r="D30" s="74">
        <v>400590</v>
      </c>
      <c r="E30" s="75">
        <v>90893.87</v>
      </c>
      <c r="F30" s="57">
        <f t="shared" si="0"/>
        <v>309696.13</v>
      </c>
    </row>
    <row r="31" spans="1:7" ht="15" customHeight="1">
      <c r="A31" s="88" t="s">
        <v>66</v>
      </c>
      <c r="B31" s="70"/>
      <c r="C31" s="73" t="s">
        <v>106</v>
      </c>
      <c r="D31" s="74">
        <v>741947.07</v>
      </c>
      <c r="E31" s="75">
        <v>179834.26</v>
      </c>
      <c r="F31" s="57">
        <f t="shared" si="0"/>
        <v>562112.8099999999</v>
      </c>
      <c r="G31" s="136"/>
    </row>
    <row r="32" spans="1:7" ht="15" customHeight="1">
      <c r="A32" s="88" t="s">
        <v>68</v>
      </c>
      <c r="B32" s="70"/>
      <c r="C32" s="73" t="s">
        <v>185</v>
      </c>
      <c r="D32" s="74">
        <v>1000</v>
      </c>
      <c r="E32" s="75">
        <v>1000</v>
      </c>
      <c r="F32" s="57">
        <f t="shared" si="0"/>
        <v>0</v>
      </c>
      <c r="G32" s="136"/>
    </row>
    <row r="33" spans="1:6" ht="15" customHeight="1">
      <c r="A33" s="88" t="s">
        <v>72</v>
      </c>
      <c r="B33" s="70"/>
      <c r="C33" s="73" t="s">
        <v>107</v>
      </c>
      <c r="D33" s="74">
        <v>65000</v>
      </c>
      <c r="E33" s="75">
        <v>45332</v>
      </c>
      <c r="F33" s="57">
        <f t="shared" si="0"/>
        <v>19668</v>
      </c>
    </row>
    <row r="34" spans="1:6" ht="15" customHeight="1">
      <c r="A34" s="88" t="s">
        <v>67</v>
      </c>
      <c r="B34" s="70"/>
      <c r="C34" s="73" t="s">
        <v>108</v>
      </c>
      <c r="D34" s="74">
        <v>314780.71</v>
      </c>
      <c r="E34" s="75">
        <v>168683.28</v>
      </c>
      <c r="F34" s="57">
        <f aca="true" t="shared" si="1" ref="F34:F91">D34-E34</f>
        <v>146097.43000000002</v>
      </c>
    </row>
    <row r="35" spans="1:6" ht="15" customHeight="1">
      <c r="A35" s="88" t="s">
        <v>68</v>
      </c>
      <c r="B35" s="70"/>
      <c r="C35" s="73" t="s">
        <v>186</v>
      </c>
      <c r="D35" s="74">
        <v>82000</v>
      </c>
      <c r="E35" s="75">
        <v>20295</v>
      </c>
      <c r="F35" s="57">
        <f t="shared" si="1"/>
        <v>61705</v>
      </c>
    </row>
    <row r="36" spans="1:6" ht="15" customHeight="1">
      <c r="A36" s="88" t="s">
        <v>68</v>
      </c>
      <c r="B36" s="70"/>
      <c r="C36" s="73" t="s">
        <v>187</v>
      </c>
      <c r="D36" s="74">
        <v>1800</v>
      </c>
      <c r="E36" s="75">
        <v>1800</v>
      </c>
      <c r="F36" s="57">
        <f t="shared" si="1"/>
        <v>0</v>
      </c>
    </row>
    <row r="37" spans="1:6" ht="15" customHeight="1">
      <c r="A37" s="88" t="s">
        <v>68</v>
      </c>
      <c r="B37" s="70"/>
      <c r="C37" s="73" t="s">
        <v>188</v>
      </c>
      <c r="D37" s="74">
        <v>500</v>
      </c>
      <c r="E37" s="75">
        <v>0</v>
      </c>
      <c r="F37" s="57">
        <f t="shared" si="1"/>
        <v>500</v>
      </c>
    </row>
    <row r="38" spans="1:6" ht="15" customHeight="1">
      <c r="A38" s="88" t="s">
        <v>70</v>
      </c>
      <c r="B38" s="70"/>
      <c r="C38" s="73" t="s">
        <v>133</v>
      </c>
      <c r="D38" s="74">
        <v>250000</v>
      </c>
      <c r="E38" s="75">
        <v>71765.8</v>
      </c>
      <c r="F38" s="57">
        <f t="shared" si="1"/>
        <v>178234.2</v>
      </c>
    </row>
    <row r="39" spans="1:6" ht="15" customHeight="1">
      <c r="A39" s="88" t="s">
        <v>134</v>
      </c>
      <c r="B39" s="70"/>
      <c r="C39" s="73" t="s">
        <v>135</v>
      </c>
      <c r="D39" s="74">
        <v>896254</v>
      </c>
      <c r="E39" s="75">
        <v>113680.38</v>
      </c>
      <c r="F39" s="57">
        <f t="shared" si="1"/>
        <v>782573.62</v>
      </c>
    </row>
    <row r="40" spans="1:6" ht="15" customHeight="1">
      <c r="A40" s="88" t="s">
        <v>66</v>
      </c>
      <c r="B40" s="70"/>
      <c r="C40" s="73" t="s">
        <v>189</v>
      </c>
      <c r="D40" s="74">
        <v>436000</v>
      </c>
      <c r="E40" s="75">
        <v>55000</v>
      </c>
      <c r="F40" s="57">
        <f t="shared" si="1"/>
        <v>381000</v>
      </c>
    </row>
    <row r="41" spans="1:6" ht="15" customHeight="1">
      <c r="A41" s="88" t="s">
        <v>72</v>
      </c>
      <c r="B41" s="70"/>
      <c r="C41" s="73" t="s">
        <v>190</v>
      </c>
      <c r="D41" s="74">
        <v>213000</v>
      </c>
      <c r="E41" s="75">
        <v>21980</v>
      </c>
      <c r="F41" s="57">
        <f t="shared" si="1"/>
        <v>191020</v>
      </c>
    </row>
    <row r="42" spans="1:6" ht="15" customHeight="1">
      <c r="A42" s="88" t="s">
        <v>67</v>
      </c>
      <c r="B42" s="70"/>
      <c r="C42" s="73" t="s">
        <v>162</v>
      </c>
      <c r="D42" s="74">
        <v>18000</v>
      </c>
      <c r="E42" s="75">
        <v>12985</v>
      </c>
      <c r="F42" s="57">
        <f t="shared" si="1"/>
        <v>5015</v>
      </c>
    </row>
    <row r="43" spans="1:6" ht="15" customHeight="1">
      <c r="A43" s="88" t="s">
        <v>66</v>
      </c>
      <c r="B43" s="70"/>
      <c r="C43" s="73" t="s">
        <v>109</v>
      </c>
      <c r="D43" s="74">
        <v>1200165.12</v>
      </c>
      <c r="E43" s="75">
        <v>1200165.12</v>
      </c>
      <c r="F43" s="57">
        <f t="shared" si="1"/>
        <v>0</v>
      </c>
    </row>
    <row r="44" spans="1:9" ht="15" customHeight="1">
      <c r="A44" s="88" t="s">
        <v>69</v>
      </c>
      <c r="B44" s="70"/>
      <c r="C44" s="73" t="s">
        <v>110</v>
      </c>
      <c r="D44" s="74">
        <v>108000</v>
      </c>
      <c r="E44" s="75">
        <v>21000</v>
      </c>
      <c r="F44" s="57">
        <f t="shared" si="1"/>
        <v>87000</v>
      </c>
      <c r="I44" s="63"/>
    </row>
    <row r="45" spans="1:9" ht="15" customHeight="1">
      <c r="A45" s="88" t="s">
        <v>66</v>
      </c>
      <c r="B45" s="70"/>
      <c r="C45" s="73" t="s">
        <v>136</v>
      </c>
      <c r="D45" s="74">
        <v>64100</v>
      </c>
      <c r="E45" s="75">
        <v>64100</v>
      </c>
      <c r="F45" s="57">
        <f t="shared" si="1"/>
        <v>0</v>
      </c>
      <c r="I45" s="63"/>
    </row>
    <row r="46" spans="1:6" ht="15" customHeight="1">
      <c r="A46" s="88" t="s">
        <v>66</v>
      </c>
      <c r="B46" s="70"/>
      <c r="C46" s="73" t="s">
        <v>111</v>
      </c>
      <c r="D46" s="74">
        <v>483450</v>
      </c>
      <c r="E46" s="75">
        <v>162673.36</v>
      </c>
      <c r="F46" s="57">
        <f t="shared" si="1"/>
        <v>320776.64</v>
      </c>
    </row>
    <row r="47" spans="1:6" ht="15" customHeight="1">
      <c r="A47" s="88" t="s">
        <v>70</v>
      </c>
      <c r="B47" s="70"/>
      <c r="C47" s="73" t="s">
        <v>112</v>
      </c>
      <c r="D47" s="74">
        <v>1173000</v>
      </c>
      <c r="E47" s="75">
        <v>545219.98</v>
      </c>
      <c r="F47" s="57">
        <f t="shared" si="1"/>
        <v>627780.02</v>
      </c>
    </row>
    <row r="48" spans="1:6" ht="15" customHeight="1">
      <c r="A48" s="88" t="s">
        <v>66</v>
      </c>
      <c r="B48" s="70"/>
      <c r="C48" s="73" t="s">
        <v>191</v>
      </c>
      <c r="D48" s="74">
        <v>456350.16</v>
      </c>
      <c r="E48" s="75">
        <v>5000</v>
      </c>
      <c r="F48" s="57">
        <f t="shared" si="1"/>
        <v>451350.16</v>
      </c>
    </row>
    <row r="49" spans="1:6" ht="15" customHeight="1">
      <c r="A49" s="88" t="s">
        <v>66</v>
      </c>
      <c r="B49" s="70"/>
      <c r="C49" s="73" t="s">
        <v>191</v>
      </c>
      <c r="D49" s="74">
        <v>205279</v>
      </c>
      <c r="E49" s="75">
        <v>44996</v>
      </c>
      <c r="F49" s="57">
        <f t="shared" si="1"/>
        <v>160283</v>
      </c>
    </row>
    <row r="50" spans="1:6" ht="15" customHeight="1">
      <c r="A50" s="88" t="s">
        <v>67</v>
      </c>
      <c r="B50" s="70"/>
      <c r="C50" s="73" t="s">
        <v>172</v>
      </c>
      <c r="D50" s="74">
        <v>13000</v>
      </c>
      <c r="E50" s="75">
        <v>12990</v>
      </c>
      <c r="F50" s="57">
        <f t="shared" si="1"/>
        <v>10</v>
      </c>
    </row>
    <row r="51" spans="1:6" ht="15" customHeight="1">
      <c r="A51" s="88" t="s">
        <v>175</v>
      </c>
      <c r="B51" s="70"/>
      <c r="C51" s="73" t="s">
        <v>173</v>
      </c>
      <c r="D51" s="74">
        <v>27269763</v>
      </c>
      <c r="E51" s="75">
        <v>15448910</v>
      </c>
      <c r="F51" s="57">
        <f t="shared" si="1"/>
        <v>11820853</v>
      </c>
    </row>
    <row r="52" spans="1:6" ht="15" customHeight="1">
      <c r="A52" s="88" t="s">
        <v>175</v>
      </c>
      <c r="B52" s="70"/>
      <c r="C52" s="73" t="s">
        <v>174</v>
      </c>
      <c r="D52" s="74">
        <v>89801976.46</v>
      </c>
      <c r="E52" s="75">
        <v>617243.62</v>
      </c>
      <c r="F52" s="57">
        <f t="shared" si="1"/>
        <v>89184732.83999999</v>
      </c>
    </row>
    <row r="53" spans="1:6" ht="15" customHeight="1">
      <c r="A53" s="88" t="s">
        <v>67</v>
      </c>
      <c r="B53" s="70"/>
      <c r="C53" s="73" t="s">
        <v>192</v>
      </c>
      <c r="D53" s="74">
        <v>806</v>
      </c>
      <c r="E53" s="75">
        <v>806</v>
      </c>
      <c r="F53" s="57">
        <f t="shared" si="1"/>
        <v>0</v>
      </c>
    </row>
    <row r="54" spans="1:6" ht="15" customHeight="1">
      <c r="A54" s="88" t="s">
        <v>134</v>
      </c>
      <c r="B54" s="70"/>
      <c r="C54" s="73" t="s">
        <v>137</v>
      </c>
      <c r="D54" s="74">
        <v>134817</v>
      </c>
      <c r="E54" s="134">
        <v>29424.87</v>
      </c>
      <c r="F54" s="57">
        <f t="shared" si="1"/>
        <v>105392.13</v>
      </c>
    </row>
    <row r="55" spans="1:6" ht="15" customHeight="1">
      <c r="A55" s="88" t="s">
        <v>66</v>
      </c>
      <c r="B55" s="70"/>
      <c r="C55" s="73" t="s">
        <v>163</v>
      </c>
      <c r="D55" s="74">
        <v>248800</v>
      </c>
      <c r="E55" s="134">
        <v>19491</v>
      </c>
      <c r="F55" s="57">
        <f t="shared" si="1"/>
        <v>229309</v>
      </c>
    </row>
    <row r="56" spans="1:6" ht="15" customHeight="1">
      <c r="A56" s="88" t="s">
        <v>68</v>
      </c>
      <c r="B56" s="70"/>
      <c r="C56" s="73" t="s">
        <v>138</v>
      </c>
      <c r="D56" s="74">
        <v>3815046</v>
      </c>
      <c r="E56" s="75">
        <v>833487.4</v>
      </c>
      <c r="F56" s="57">
        <f t="shared" si="1"/>
        <v>2981558.6</v>
      </c>
    </row>
    <row r="57" spans="1:6" ht="15" customHeight="1">
      <c r="A57" s="88" t="s">
        <v>68</v>
      </c>
      <c r="B57" s="70"/>
      <c r="C57" s="73" t="s">
        <v>140</v>
      </c>
      <c r="D57" s="74">
        <v>4088000</v>
      </c>
      <c r="E57" s="75">
        <v>639609</v>
      </c>
      <c r="F57" s="57">
        <f t="shared" si="1"/>
        <v>3448391</v>
      </c>
    </row>
    <row r="58" spans="1:6" ht="15" customHeight="1">
      <c r="A58" s="88" t="s">
        <v>134</v>
      </c>
      <c r="B58" s="70"/>
      <c r="C58" s="73" t="s">
        <v>141</v>
      </c>
      <c r="D58" s="74">
        <v>4937310</v>
      </c>
      <c r="E58" s="75">
        <v>1060878.1</v>
      </c>
      <c r="F58" s="57">
        <f t="shared" si="1"/>
        <v>3876431.9</v>
      </c>
    </row>
    <row r="59" spans="1:6" ht="15" customHeight="1">
      <c r="A59" s="88" t="s">
        <v>65</v>
      </c>
      <c r="B59" s="70"/>
      <c r="C59" s="73" t="s">
        <v>142</v>
      </c>
      <c r="D59" s="74">
        <v>288940</v>
      </c>
      <c r="E59" s="75">
        <v>38139.52</v>
      </c>
      <c r="F59" s="57">
        <f t="shared" si="1"/>
        <v>250800.48</v>
      </c>
    </row>
    <row r="60" spans="1:6" ht="15" customHeight="1">
      <c r="A60" s="88" t="s">
        <v>123</v>
      </c>
      <c r="B60" s="70"/>
      <c r="C60" s="73" t="s">
        <v>143</v>
      </c>
      <c r="D60" s="74">
        <v>84560</v>
      </c>
      <c r="E60" s="75">
        <v>9593.08</v>
      </c>
      <c r="F60" s="57">
        <f t="shared" si="1"/>
        <v>74966.92</v>
      </c>
    </row>
    <row r="61" spans="1:6" ht="15" customHeight="1">
      <c r="A61" s="88" t="s">
        <v>194</v>
      </c>
      <c r="B61" s="70"/>
      <c r="C61" s="73" t="s">
        <v>193</v>
      </c>
      <c r="D61" s="74">
        <v>6500</v>
      </c>
      <c r="E61" s="75">
        <v>6500</v>
      </c>
      <c r="F61" s="57">
        <f t="shared" si="1"/>
        <v>0</v>
      </c>
    </row>
    <row r="62" spans="1:6" ht="15" customHeight="1">
      <c r="A62" s="88" t="s">
        <v>144</v>
      </c>
      <c r="B62" s="70"/>
      <c r="C62" s="73" t="s">
        <v>145</v>
      </c>
      <c r="D62" s="74">
        <v>716137</v>
      </c>
      <c r="E62" s="75">
        <v>175284.36</v>
      </c>
      <c r="F62" s="57">
        <f t="shared" si="1"/>
        <v>540852.64</v>
      </c>
    </row>
    <row r="63" spans="1:7" ht="15" customHeight="1">
      <c r="A63" s="89" t="s">
        <v>65</v>
      </c>
      <c r="B63" s="71"/>
      <c r="C63" s="73" t="s">
        <v>113</v>
      </c>
      <c r="D63" s="74">
        <v>1656021.43</v>
      </c>
      <c r="E63" s="134">
        <v>326530.42</v>
      </c>
      <c r="F63" s="57">
        <f t="shared" si="1"/>
        <v>1329491.01</v>
      </c>
      <c r="G63" s="136"/>
    </row>
    <row r="64" spans="1:7" ht="15" customHeight="1">
      <c r="A64" s="88" t="s">
        <v>127</v>
      </c>
      <c r="B64" s="71"/>
      <c r="C64" s="73" t="s">
        <v>195</v>
      </c>
      <c r="D64" s="74">
        <v>10000</v>
      </c>
      <c r="E64" s="134">
        <v>2226</v>
      </c>
      <c r="F64" s="57">
        <f t="shared" si="1"/>
        <v>7774</v>
      </c>
      <c r="G64" s="136"/>
    </row>
    <row r="65" spans="1:7" ht="15" customHeight="1">
      <c r="A65" s="88" t="s">
        <v>123</v>
      </c>
      <c r="B65" s="71"/>
      <c r="C65" s="73" t="s">
        <v>146</v>
      </c>
      <c r="D65" s="74">
        <v>491838.36</v>
      </c>
      <c r="E65" s="134">
        <v>96196.19</v>
      </c>
      <c r="F65" s="57">
        <f t="shared" si="1"/>
        <v>395642.17</v>
      </c>
      <c r="G65" s="136"/>
    </row>
    <row r="66" spans="1:7" ht="15" customHeight="1">
      <c r="A66" s="88" t="s">
        <v>69</v>
      </c>
      <c r="B66" s="71"/>
      <c r="C66" s="73" t="s">
        <v>147</v>
      </c>
      <c r="D66" s="74">
        <v>67000</v>
      </c>
      <c r="E66" s="134">
        <v>16450.32</v>
      </c>
      <c r="F66" s="57">
        <f t="shared" si="1"/>
        <v>50549.68</v>
      </c>
      <c r="G66" s="136"/>
    </row>
    <row r="67" spans="1:7" ht="15" customHeight="1">
      <c r="A67" s="88" t="s">
        <v>70</v>
      </c>
      <c r="B67" s="71"/>
      <c r="C67" s="73" t="s">
        <v>148</v>
      </c>
      <c r="D67" s="74">
        <v>401172.11</v>
      </c>
      <c r="E67" s="134">
        <v>118129.85</v>
      </c>
      <c r="F67" s="57">
        <f t="shared" si="1"/>
        <v>283042.26</v>
      </c>
      <c r="G67" s="136"/>
    </row>
    <row r="68" spans="1:7" ht="15" customHeight="1">
      <c r="A68" s="88" t="s">
        <v>134</v>
      </c>
      <c r="B68" s="71"/>
      <c r="C68" s="73" t="s">
        <v>164</v>
      </c>
      <c r="D68" s="74">
        <v>146683.3</v>
      </c>
      <c r="E68" s="134">
        <v>10256.52</v>
      </c>
      <c r="F68" s="57">
        <f t="shared" si="1"/>
        <v>136426.78</v>
      </c>
      <c r="G68" s="136"/>
    </row>
    <row r="69" spans="1:7" ht="15" customHeight="1">
      <c r="A69" s="88" t="s">
        <v>139</v>
      </c>
      <c r="B69" s="71"/>
      <c r="C69" s="73" t="s">
        <v>149</v>
      </c>
      <c r="D69" s="74">
        <v>34326</v>
      </c>
      <c r="E69" s="134">
        <v>30290.2</v>
      </c>
      <c r="F69" s="57">
        <f t="shared" si="1"/>
        <v>4035.7999999999993</v>
      </c>
      <c r="G69" s="136"/>
    </row>
    <row r="70" spans="1:7" ht="15" customHeight="1">
      <c r="A70" s="88" t="s">
        <v>67</v>
      </c>
      <c r="B70" s="71"/>
      <c r="C70" s="73" t="s">
        <v>165</v>
      </c>
      <c r="D70" s="74">
        <v>31500</v>
      </c>
      <c r="E70" s="134">
        <v>22382.5</v>
      </c>
      <c r="F70" s="57">
        <f t="shared" si="1"/>
        <v>9117.5</v>
      </c>
      <c r="G70" s="136"/>
    </row>
    <row r="71" spans="1:7" ht="15" customHeight="1">
      <c r="A71" s="88" t="s">
        <v>68</v>
      </c>
      <c r="B71" s="71"/>
      <c r="C71" s="73" t="s">
        <v>166</v>
      </c>
      <c r="D71" s="74">
        <v>200</v>
      </c>
      <c r="E71" s="134">
        <v>200</v>
      </c>
      <c r="F71" s="57">
        <f t="shared" si="1"/>
        <v>0</v>
      </c>
      <c r="G71" s="136"/>
    </row>
    <row r="72" spans="1:7" ht="15" customHeight="1">
      <c r="A72" s="88"/>
      <c r="B72" s="71"/>
      <c r="C72" s="73" t="s">
        <v>177</v>
      </c>
      <c r="D72" s="74">
        <v>2134478.4</v>
      </c>
      <c r="E72" s="134">
        <v>177873.2</v>
      </c>
      <c r="F72" s="57">
        <f t="shared" si="1"/>
        <v>1956605.2</v>
      </c>
      <c r="G72" s="136"/>
    </row>
    <row r="73" spans="1:7" ht="15" customHeight="1">
      <c r="A73" s="89" t="s">
        <v>65</v>
      </c>
      <c r="B73" s="70"/>
      <c r="C73" s="73" t="s">
        <v>114</v>
      </c>
      <c r="D73" s="74">
        <v>6145998.56</v>
      </c>
      <c r="E73" s="75">
        <v>1939245.38</v>
      </c>
      <c r="F73" s="57">
        <f t="shared" si="1"/>
        <v>4206753.18</v>
      </c>
      <c r="G73" s="136"/>
    </row>
    <row r="74" spans="1:7" ht="15" customHeight="1">
      <c r="A74" s="88" t="s">
        <v>127</v>
      </c>
      <c r="B74" s="70"/>
      <c r="C74" s="73" t="s">
        <v>196</v>
      </c>
      <c r="D74" s="74">
        <v>23684</v>
      </c>
      <c r="E74" s="75">
        <v>4518</v>
      </c>
      <c r="F74" s="57">
        <f t="shared" si="1"/>
        <v>19166</v>
      </c>
      <c r="G74" s="136"/>
    </row>
    <row r="75" spans="1:7" ht="15" customHeight="1">
      <c r="A75" s="88" t="s">
        <v>123</v>
      </c>
      <c r="B75" s="70"/>
      <c r="C75" s="73" t="s">
        <v>150</v>
      </c>
      <c r="D75" s="74">
        <v>1822476.57</v>
      </c>
      <c r="E75" s="75">
        <v>592879.98</v>
      </c>
      <c r="F75" s="57">
        <f t="shared" si="1"/>
        <v>1229596.59</v>
      </c>
      <c r="G75" s="136"/>
    </row>
    <row r="76" spans="1:7" ht="15" customHeight="1">
      <c r="A76" s="88" t="s">
        <v>69</v>
      </c>
      <c r="B76" s="70"/>
      <c r="C76" s="73" t="s">
        <v>151</v>
      </c>
      <c r="D76" s="74">
        <v>147833.88</v>
      </c>
      <c r="E76" s="75">
        <v>39571.35</v>
      </c>
      <c r="F76" s="57">
        <f t="shared" si="1"/>
        <v>108262.53</v>
      </c>
      <c r="G76" s="136"/>
    </row>
    <row r="77" spans="1:6" ht="15" customHeight="1">
      <c r="A77" s="88" t="s">
        <v>70</v>
      </c>
      <c r="B77" s="71"/>
      <c r="C77" s="73" t="s">
        <v>115</v>
      </c>
      <c r="D77" s="74">
        <v>1582513.14</v>
      </c>
      <c r="E77" s="75">
        <v>765556.29</v>
      </c>
      <c r="F77" s="57">
        <f t="shared" si="1"/>
        <v>816956.8499999999</v>
      </c>
    </row>
    <row r="78" spans="1:6" ht="15" customHeight="1">
      <c r="A78" s="88" t="s">
        <v>134</v>
      </c>
      <c r="B78" s="71"/>
      <c r="C78" s="73" t="s">
        <v>167</v>
      </c>
      <c r="D78" s="74">
        <v>244552.15</v>
      </c>
      <c r="E78" s="75">
        <v>75795.65</v>
      </c>
      <c r="F78" s="57">
        <f t="shared" si="1"/>
        <v>168756.5</v>
      </c>
    </row>
    <row r="79" spans="1:6" ht="15" customHeight="1">
      <c r="A79" s="88" t="s">
        <v>139</v>
      </c>
      <c r="B79" s="71"/>
      <c r="C79" s="73" t="s">
        <v>152</v>
      </c>
      <c r="D79" s="74">
        <v>448595.77</v>
      </c>
      <c r="E79" s="75">
        <v>193312</v>
      </c>
      <c r="F79" s="57">
        <f t="shared" si="1"/>
        <v>255283.77000000002</v>
      </c>
    </row>
    <row r="80" spans="1:6" ht="15" customHeight="1">
      <c r="A80" s="88" t="s">
        <v>68</v>
      </c>
      <c r="B80" s="71"/>
      <c r="C80" s="73" t="s">
        <v>168</v>
      </c>
      <c r="D80" s="74">
        <v>218900</v>
      </c>
      <c r="E80" s="75">
        <v>9000</v>
      </c>
      <c r="F80" s="57">
        <f t="shared" si="1"/>
        <v>209900</v>
      </c>
    </row>
    <row r="81" spans="1:6" ht="15" customHeight="1">
      <c r="A81" s="88" t="s">
        <v>72</v>
      </c>
      <c r="B81" s="71"/>
      <c r="C81" s="73" t="s">
        <v>169</v>
      </c>
      <c r="D81" s="74">
        <v>94430</v>
      </c>
      <c r="E81" s="75">
        <v>94422</v>
      </c>
      <c r="F81" s="57">
        <f t="shared" si="1"/>
        <v>8</v>
      </c>
    </row>
    <row r="82" spans="1:6" ht="15" customHeight="1">
      <c r="A82" s="88" t="s">
        <v>67</v>
      </c>
      <c r="B82" s="71"/>
      <c r="C82" s="73" t="s">
        <v>197</v>
      </c>
      <c r="D82" s="74">
        <v>47942</v>
      </c>
      <c r="E82" s="75">
        <v>20020.62</v>
      </c>
      <c r="F82" s="57">
        <f t="shared" si="1"/>
        <v>27921.38</v>
      </c>
    </row>
    <row r="83" spans="1:6" ht="15" customHeight="1">
      <c r="A83" s="88" t="s">
        <v>68</v>
      </c>
      <c r="B83" s="71"/>
      <c r="C83" s="73" t="s">
        <v>170</v>
      </c>
      <c r="D83" s="74">
        <v>290000</v>
      </c>
      <c r="E83" s="75">
        <v>137830</v>
      </c>
      <c r="F83" s="57">
        <f t="shared" si="1"/>
        <v>152170</v>
      </c>
    </row>
    <row r="84" spans="1:6" ht="15" customHeight="1">
      <c r="A84" s="89" t="s">
        <v>65</v>
      </c>
      <c r="B84" s="70"/>
      <c r="C84" s="73" t="s">
        <v>116</v>
      </c>
      <c r="D84" s="74">
        <v>694980</v>
      </c>
      <c r="E84" s="75">
        <v>262825.81</v>
      </c>
      <c r="F84" s="57">
        <f t="shared" si="1"/>
        <v>432154.19</v>
      </c>
    </row>
    <row r="85" spans="1:6" ht="15" customHeight="1">
      <c r="A85" s="88" t="s">
        <v>123</v>
      </c>
      <c r="B85" s="70"/>
      <c r="C85" s="73" t="s">
        <v>153</v>
      </c>
      <c r="D85" s="75">
        <v>206409.06</v>
      </c>
      <c r="E85" s="75">
        <v>70113.48</v>
      </c>
      <c r="F85" s="57">
        <f t="shared" si="1"/>
        <v>136295.58000000002</v>
      </c>
    </row>
    <row r="86" spans="1:6" ht="15" customHeight="1">
      <c r="A86" s="89" t="s">
        <v>65</v>
      </c>
      <c r="B86" s="70"/>
      <c r="C86" s="73" t="s">
        <v>117</v>
      </c>
      <c r="D86" s="134">
        <v>4342576.99</v>
      </c>
      <c r="E86" s="75">
        <v>1226476.08</v>
      </c>
      <c r="F86" s="57">
        <f>D86-E86</f>
        <v>3116100.91</v>
      </c>
    </row>
    <row r="87" spans="1:6" ht="15" customHeight="1">
      <c r="A87" s="88" t="s">
        <v>127</v>
      </c>
      <c r="B87" s="70"/>
      <c r="C87" s="73" t="s">
        <v>171</v>
      </c>
      <c r="D87" s="134">
        <v>10100</v>
      </c>
      <c r="E87" s="75">
        <v>10074</v>
      </c>
      <c r="F87" s="57">
        <f>D87-E87</f>
        <v>26</v>
      </c>
    </row>
    <row r="88" spans="1:6" ht="15" customHeight="1">
      <c r="A88" s="88" t="s">
        <v>123</v>
      </c>
      <c r="B88" s="70"/>
      <c r="C88" s="73" t="s">
        <v>154</v>
      </c>
      <c r="D88" s="75">
        <v>1311458.25</v>
      </c>
      <c r="E88" s="75">
        <v>356228.89</v>
      </c>
      <c r="F88" s="57">
        <f>D88-E88</f>
        <v>955229.36</v>
      </c>
    </row>
    <row r="89" spans="1:6" ht="15" customHeight="1">
      <c r="A89" s="88" t="s">
        <v>70</v>
      </c>
      <c r="B89" s="70"/>
      <c r="C89" s="73" t="s">
        <v>155</v>
      </c>
      <c r="D89" s="75">
        <v>113000</v>
      </c>
      <c r="E89" s="75">
        <v>27608.77</v>
      </c>
      <c r="F89" s="57">
        <f>D89-E89</f>
        <v>85391.23</v>
      </c>
    </row>
    <row r="90" spans="1:6" ht="15" customHeight="1">
      <c r="A90" s="88" t="s">
        <v>134</v>
      </c>
      <c r="B90" s="70"/>
      <c r="C90" s="73" t="s">
        <v>178</v>
      </c>
      <c r="D90" s="75">
        <v>36450</v>
      </c>
      <c r="E90" s="75">
        <v>1075.98</v>
      </c>
      <c r="F90" s="57">
        <f>D90-E90</f>
        <v>35374.02</v>
      </c>
    </row>
    <row r="91" spans="1:6" ht="15" customHeight="1" thickBot="1">
      <c r="A91" s="89"/>
      <c r="B91" s="70"/>
      <c r="C91" s="73"/>
      <c r="D91" s="134"/>
      <c r="E91" s="75"/>
      <c r="F91" s="57">
        <f t="shared" si="1"/>
        <v>0</v>
      </c>
    </row>
    <row r="92" spans="1:6" ht="23.25" thickBot="1">
      <c r="A92" s="129" t="s">
        <v>51</v>
      </c>
      <c r="B92" s="130">
        <v>450</v>
      </c>
      <c r="C92" s="131" t="s">
        <v>17</v>
      </c>
      <c r="D92" s="132">
        <f>доходы!E15-расходы!D8</f>
        <v>-111188656.24000004</v>
      </c>
      <c r="E92" s="132">
        <f>доходы!F15-расходы!E8</f>
        <v>2651149.890000008</v>
      </c>
      <c r="F92" s="133" t="s">
        <v>17</v>
      </c>
    </row>
    <row r="94" ht="12.75">
      <c r="E94" s="135"/>
    </row>
  </sheetData>
  <sheetProtection/>
  <mergeCells count="4">
    <mergeCell ref="E1:F1"/>
    <mergeCell ref="A2:F2"/>
    <mergeCell ref="C4:C6"/>
    <mergeCell ref="D4:D6"/>
  </mergeCells>
  <printOptions/>
  <pageMargins left="0.984251968503937" right="0.984251968503937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zoomScalePageLayoutView="0" workbookViewId="0" topLeftCell="A7">
      <selection activeCell="E23" sqref="E23"/>
    </sheetView>
  </sheetViews>
  <sheetFormatPr defaultColWidth="9.00390625" defaultRowHeight="12.75"/>
  <cols>
    <col min="1" max="1" width="25.25390625" style="2" customWidth="1"/>
    <col min="2" max="2" width="5.125" style="2" customWidth="1"/>
    <col min="3" max="3" width="17.75390625" style="2" customWidth="1"/>
    <col min="4" max="4" width="15.875" style="4" customWidth="1"/>
    <col min="5" max="5" width="14.625" style="4" customWidth="1"/>
    <col min="6" max="6" width="14.875" style="0" customWidth="1"/>
  </cols>
  <sheetData>
    <row r="1" spans="1:6" ht="10.5" customHeight="1">
      <c r="A1" s="30"/>
      <c r="B1" s="36"/>
      <c r="C1" s="1"/>
      <c r="D1" s="37"/>
      <c r="E1" s="178" t="s">
        <v>52</v>
      </c>
      <c r="F1" s="178"/>
    </row>
    <row r="2" spans="1:6" ht="15">
      <c r="A2" s="173" t="s">
        <v>53</v>
      </c>
      <c r="B2" s="173"/>
      <c r="C2" s="173"/>
      <c r="D2" s="173"/>
      <c r="E2" s="173"/>
      <c r="F2" s="173"/>
    </row>
    <row r="3" spans="1:6" ht="11.25" customHeight="1">
      <c r="A3" s="5"/>
      <c r="B3" s="38"/>
      <c r="C3" s="6"/>
      <c r="D3" s="7"/>
      <c r="E3" s="7"/>
      <c r="F3" s="8"/>
    </row>
    <row r="4" spans="1:6" ht="18" customHeight="1">
      <c r="A4" s="9"/>
      <c r="B4" s="10" t="s">
        <v>6</v>
      </c>
      <c r="C4" s="158" t="s">
        <v>54</v>
      </c>
      <c r="D4" s="158" t="s">
        <v>44</v>
      </c>
      <c r="E4" s="12"/>
      <c r="F4" s="13" t="s">
        <v>7</v>
      </c>
    </row>
    <row r="5" spans="1:6" ht="18" customHeight="1">
      <c r="A5" s="10" t="s">
        <v>8</v>
      </c>
      <c r="B5" s="10" t="s">
        <v>9</v>
      </c>
      <c r="C5" s="159"/>
      <c r="D5" s="159"/>
      <c r="E5" s="11" t="s">
        <v>10</v>
      </c>
      <c r="F5" s="14" t="s">
        <v>11</v>
      </c>
    </row>
    <row r="6" spans="1:6" ht="18" customHeight="1">
      <c r="A6" s="9"/>
      <c r="B6" s="10" t="s">
        <v>12</v>
      </c>
      <c r="C6" s="160"/>
      <c r="D6" s="160"/>
      <c r="E6" s="11"/>
      <c r="F6" s="14"/>
    </row>
    <row r="7" spans="1:6" ht="9.75" customHeight="1" thickBot="1">
      <c r="A7" s="15">
        <v>1</v>
      </c>
      <c r="B7" s="16">
        <v>2</v>
      </c>
      <c r="C7" s="16">
        <v>3</v>
      </c>
      <c r="D7" s="17" t="s">
        <v>13</v>
      </c>
      <c r="E7" s="17" t="s">
        <v>14</v>
      </c>
      <c r="F7" s="18" t="s">
        <v>15</v>
      </c>
    </row>
    <row r="8" spans="1:6" ht="24" customHeight="1">
      <c r="A8" s="35" t="s">
        <v>55</v>
      </c>
      <c r="B8" s="19" t="s">
        <v>20</v>
      </c>
      <c r="C8" s="20" t="s">
        <v>17</v>
      </c>
      <c r="D8" s="21"/>
      <c r="E8" s="60">
        <v>-2651149.89</v>
      </c>
      <c r="F8" s="23"/>
    </row>
    <row r="9" spans="1:6" ht="11.25" customHeight="1">
      <c r="A9" s="27" t="s">
        <v>21</v>
      </c>
      <c r="B9" s="39"/>
      <c r="C9" s="40"/>
      <c r="D9" s="32"/>
      <c r="E9" s="33"/>
      <c r="F9" s="34"/>
    </row>
    <row r="10" spans="1:6" ht="24.75" customHeight="1">
      <c r="A10" s="35" t="s">
        <v>56</v>
      </c>
      <c r="B10" s="41" t="s">
        <v>22</v>
      </c>
      <c r="C10" s="21" t="s">
        <v>17</v>
      </c>
      <c r="D10" s="21"/>
      <c r="E10" s="22"/>
      <c r="F10" s="25"/>
    </row>
    <row r="11" spans="1:6" ht="11.25" customHeight="1">
      <c r="A11" s="27" t="s">
        <v>23</v>
      </c>
      <c r="B11" s="39"/>
      <c r="C11" s="32"/>
      <c r="D11" s="32"/>
      <c r="E11" s="33"/>
      <c r="F11" s="34"/>
    </row>
    <row r="12" spans="1:6" ht="10.5" customHeight="1">
      <c r="A12" s="35"/>
      <c r="B12" s="42"/>
      <c r="C12" s="21"/>
      <c r="D12" s="21"/>
      <c r="E12" s="22"/>
      <c r="F12" s="25"/>
    </row>
    <row r="13" spans="1:6" ht="15" customHeight="1">
      <c r="A13" s="35"/>
      <c r="B13" s="42"/>
      <c r="C13" s="21"/>
      <c r="D13" s="21"/>
      <c r="E13" s="22"/>
      <c r="F13" s="25"/>
    </row>
    <row r="14" spans="1:6" ht="15" customHeight="1">
      <c r="A14" s="35"/>
      <c r="B14" s="26"/>
      <c r="C14" s="21"/>
      <c r="D14" s="21"/>
      <c r="E14" s="22"/>
      <c r="F14" s="25"/>
    </row>
    <row r="15" spans="1:6" ht="21" customHeight="1">
      <c r="A15" s="35" t="s">
        <v>57</v>
      </c>
      <c r="B15" s="24" t="s">
        <v>24</v>
      </c>
      <c r="C15" s="21" t="s">
        <v>17</v>
      </c>
      <c r="D15" s="21"/>
      <c r="E15" s="22"/>
      <c r="F15" s="25"/>
    </row>
    <row r="16" spans="1:6" ht="12" customHeight="1">
      <c r="A16" s="27" t="s">
        <v>25</v>
      </c>
      <c r="B16" s="39"/>
      <c r="C16" s="32"/>
      <c r="D16" s="32"/>
      <c r="E16" s="33"/>
      <c r="F16" s="34"/>
    </row>
    <row r="17" spans="1:6" ht="12.75" customHeight="1">
      <c r="A17" s="35"/>
      <c r="B17" s="41"/>
      <c r="C17" s="21"/>
      <c r="D17" s="21"/>
      <c r="E17" s="22"/>
      <c r="F17" s="25"/>
    </row>
    <row r="18" spans="1:6" ht="16.5" customHeight="1">
      <c r="A18" s="35"/>
      <c r="B18" s="41"/>
      <c r="C18" s="21"/>
      <c r="D18" s="21"/>
      <c r="E18" s="22"/>
      <c r="F18" s="25"/>
    </row>
    <row r="19" spans="1:6" ht="21" customHeight="1">
      <c r="A19" s="35" t="s">
        <v>26</v>
      </c>
      <c r="B19" s="24" t="s">
        <v>27</v>
      </c>
      <c r="C19" s="21"/>
      <c r="D19" s="21"/>
      <c r="E19" s="61">
        <f>E20+E22</f>
        <v>-2651149.890000008</v>
      </c>
      <c r="F19" s="43"/>
    </row>
    <row r="20" spans="1:7" ht="21" customHeight="1">
      <c r="A20" s="35" t="s">
        <v>28</v>
      </c>
      <c r="B20" s="24" t="s">
        <v>29</v>
      </c>
      <c r="C20" s="21" t="s">
        <v>73</v>
      </c>
      <c r="D20" s="21"/>
      <c r="E20" s="61">
        <f>-доходы!F15</f>
        <v>-39628458.21</v>
      </c>
      <c r="F20" s="25" t="s">
        <v>17</v>
      </c>
      <c r="G20" s="58" t="s">
        <v>76</v>
      </c>
    </row>
    <row r="21" spans="1:6" ht="21" customHeight="1">
      <c r="A21" s="35"/>
      <c r="B21" s="39"/>
      <c r="C21" s="32"/>
      <c r="D21" s="32"/>
      <c r="E21" s="52"/>
      <c r="F21" s="34" t="s">
        <v>17</v>
      </c>
    </row>
    <row r="22" spans="1:6" ht="21" customHeight="1">
      <c r="A22" s="35" t="s">
        <v>30</v>
      </c>
      <c r="B22" s="39" t="s">
        <v>31</v>
      </c>
      <c r="C22" s="50" t="s">
        <v>74</v>
      </c>
      <c r="D22" s="50"/>
      <c r="E22" s="62">
        <f>расходы!E8</f>
        <v>36977308.31999999</v>
      </c>
      <c r="F22" s="51" t="s">
        <v>17</v>
      </c>
    </row>
    <row r="23" spans="1:6" ht="21" customHeight="1" thickBot="1">
      <c r="A23" s="35"/>
      <c r="B23" s="44"/>
      <c r="C23" s="45"/>
      <c r="D23" s="45"/>
      <c r="E23" s="45"/>
      <c r="F23" s="46" t="s">
        <v>17</v>
      </c>
    </row>
    <row r="24" spans="1:6" ht="12.75" customHeight="1">
      <c r="A24" s="27"/>
      <c r="B24" s="28"/>
      <c r="C24" s="29"/>
      <c r="D24" s="29"/>
      <c r="E24" s="29"/>
      <c r="F24" s="29"/>
    </row>
    <row r="25" spans="1:6" ht="12.75" customHeight="1">
      <c r="A25" s="47" t="s">
        <v>32</v>
      </c>
      <c r="B25" s="28"/>
      <c r="C25" s="48"/>
      <c r="D25" s="29"/>
      <c r="E25" s="179" t="s">
        <v>198</v>
      </c>
      <c r="F25" s="179"/>
    </row>
    <row r="26" spans="1:6" ht="10.5" customHeight="1">
      <c r="A26" s="49"/>
      <c r="B26" s="28"/>
      <c r="C26" s="13" t="s">
        <v>33</v>
      </c>
      <c r="D26" s="29"/>
      <c r="E26" s="180" t="s">
        <v>34</v>
      </c>
      <c r="F26" s="180"/>
    </row>
    <row r="27" spans="1:6" ht="24.75" customHeight="1">
      <c r="A27" s="49"/>
      <c r="B27" s="28"/>
      <c r="C27" s="29"/>
      <c r="D27" s="29"/>
      <c r="E27" s="29"/>
      <c r="F27" s="29"/>
    </row>
    <row r="28" spans="1:6" ht="12.75" customHeight="1">
      <c r="A28" s="47" t="s">
        <v>35</v>
      </c>
      <c r="B28" s="28"/>
      <c r="C28" s="48"/>
      <c r="D28" s="29"/>
      <c r="E28" s="179" t="s">
        <v>95</v>
      </c>
      <c r="F28" s="179"/>
    </row>
    <row r="29" spans="1:6" ht="10.5" customHeight="1">
      <c r="A29" s="49" t="s">
        <v>36</v>
      </c>
      <c r="B29" s="28"/>
      <c r="C29" s="13" t="s">
        <v>33</v>
      </c>
      <c r="D29" s="29"/>
      <c r="E29" s="180" t="s">
        <v>34</v>
      </c>
      <c r="F29" s="180"/>
    </row>
    <row r="30" spans="1:6" ht="12.75" customHeight="1">
      <c r="A30" s="49"/>
      <c r="B30" s="28"/>
      <c r="C30" s="29"/>
      <c r="D30" s="29"/>
      <c r="E30" s="29"/>
      <c r="F30" s="29"/>
    </row>
    <row r="31" spans="1:6" ht="22.5" customHeight="1">
      <c r="A31" s="49" t="s">
        <v>37</v>
      </c>
      <c r="B31" s="28"/>
      <c r="C31" s="48"/>
      <c r="D31" s="29"/>
      <c r="E31" s="179"/>
      <c r="F31" s="179"/>
    </row>
    <row r="32" spans="1:6" ht="9.75" customHeight="1">
      <c r="A32" s="3"/>
      <c r="B32" s="28"/>
      <c r="C32" s="13" t="s">
        <v>33</v>
      </c>
      <c r="D32" s="29"/>
      <c r="E32" s="180" t="s">
        <v>34</v>
      </c>
      <c r="F32" s="180"/>
    </row>
    <row r="33" spans="1:6" ht="12.75" customHeight="1">
      <c r="A33" s="3"/>
      <c r="B33" s="28"/>
      <c r="C33" s="29"/>
      <c r="D33" s="29"/>
      <c r="E33" s="29"/>
      <c r="F33" s="29"/>
    </row>
    <row r="34" spans="1:6" ht="12.75" customHeight="1">
      <c r="A34" s="3" t="s">
        <v>60</v>
      </c>
      <c r="B34" s="28"/>
      <c r="C34" s="29"/>
      <c r="D34" s="29"/>
      <c r="E34" s="29"/>
      <c r="F34" s="29"/>
    </row>
    <row r="35" spans="1:6" ht="12.75" customHeight="1">
      <c r="A35" s="27"/>
      <c r="B35" s="28"/>
      <c r="C35" s="29"/>
      <c r="D35" s="29"/>
      <c r="E35" s="29"/>
      <c r="F35" s="29"/>
    </row>
    <row r="36" spans="1:6" ht="12.75" customHeight="1">
      <c r="A36" s="27"/>
      <c r="B36" s="28"/>
      <c r="C36" s="29"/>
      <c r="D36" s="29"/>
      <c r="E36" s="29"/>
      <c r="F36" s="29"/>
    </row>
    <row r="37" spans="1:6" ht="12.75" customHeight="1">
      <c r="A37" s="27"/>
      <c r="B37" s="28"/>
      <c r="C37" s="29"/>
      <c r="D37" s="29"/>
      <c r="E37" s="29"/>
      <c r="F37" s="29"/>
    </row>
    <row r="38" spans="1:6" ht="12.75" customHeight="1">
      <c r="A38" s="27"/>
      <c r="B38" s="28"/>
      <c r="C38" s="29"/>
      <c r="D38" s="29"/>
      <c r="E38" s="29"/>
      <c r="F38" s="29"/>
    </row>
    <row r="39" spans="1:6" ht="22.5" customHeight="1">
      <c r="A39" s="27"/>
      <c r="B39" s="28"/>
      <c r="C39" s="29"/>
      <c r="D39" s="29"/>
      <c r="E39" s="29"/>
      <c r="F39" s="29"/>
    </row>
    <row r="40" spans="1:4" ht="11.25" customHeight="1">
      <c r="A40" s="3"/>
      <c r="B40" s="3"/>
      <c r="C40" s="30"/>
      <c r="D40" s="31"/>
    </row>
    <row r="41" spans="1:4" ht="11.25" customHeight="1">
      <c r="A41" s="3"/>
      <c r="B41" s="3"/>
      <c r="C41" s="30"/>
      <c r="D41" s="31"/>
    </row>
    <row r="42" spans="1:4" ht="11.25" customHeight="1">
      <c r="A42" s="3"/>
      <c r="B42" s="3"/>
      <c r="C42" s="30"/>
      <c r="D42" s="31"/>
    </row>
    <row r="43" spans="1:4" ht="11.25" customHeight="1">
      <c r="A43" s="3"/>
      <c r="B43" s="3"/>
      <c r="C43" s="30"/>
      <c r="D43" s="31"/>
    </row>
    <row r="44" spans="1:4" ht="11.25" customHeight="1">
      <c r="A44" s="3"/>
      <c r="B44" s="3"/>
      <c r="C44" s="30"/>
      <c r="D44" s="31"/>
    </row>
    <row r="45" spans="1:4" ht="11.25" customHeight="1">
      <c r="A45" s="3"/>
      <c r="B45" s="3"/>
      <c r="C45" s="30"/>
      <c r="D45" s="31"/>
    </row>
    <row r="46" spans="1:4" ht="11.25" customHeight="1">
      <c r="A46" s="3"/>
      <c r="B46" s="3"/>
      <c r="C46" s="30"/>
      <c r="D46" s="31"/>
    </row>
    <row r="47" spans="1:4" ht="11.25" customHeight="1">
      <c r="A47" s="3"/>
      <c r="B47" s="3"/>
      <c r="C47" s="30"/>
      <c r="D47" s="31"/>
    </row>
    <row r="48" spans="1:4" ht="11.25" customHeight="1">
      <c r="A48" s="3"/>
      <c r="B48" s="3"/>
      <c r="C48" s="30"/>
      <c r="D48" s="31"/>
    </row>
    <row r="49" spans="1:4" ht="11.25" customHeight="1">
      <c r="A49" s="3"/>
      <c r="B49" s="3"/>
      <c r="C49" s="30"/>
      <c r="D49" s="31"/>
    </row>
    <row r="50" spans="1:4" ht="11.25" customHeight="1">
      <c r="A50" s="3"/>
      <c r="B50" s="3"/>
      <c r="C50" s="30"/>
      <c r="D50" s="31"/>
    </row>
    <row r="51" spans="1:4" ht="11.25" customHeight="1">
      <c r="A51" s="3"/>
      <c r="B51" s="3"/>
      <c r="C51" s="30"/>
      <c r="D51" s="31"/>
    </row>
    <row r="52" spans="1:4" ht="11.25" customHeight="1">
      <c r="A52" s="3"/>
      <c r="B52" s="3"/>
      <c r="C52" s="30"/>
      <c r="D52" s="31"/>
    </row>
    <row r="53" spans="1:4" ht="11.25" customHeight="1">
      <c r="A53" s="3"/>
      <c r="B53" s="3"/>
      <c r="C53" s="30"/>
      <c r="D53" s="31"/>
    </row>
    <row r="54" spans="1:4" ht="11.25" customHeight="1">
      <c r="A54" s="3"/>
      <c r="B54" s="3"/>
      <c r="C54" s="30"/>
      <c r="D54" s="31"/>
    </row>
    <row r="55" spans="1:4" ht="11.25" customHeight="1">
      <c r="A55" s="3"/>
      <c r="B55" s="3"/>
      <c r="C55" s="30"/>
      <c r="D55" s="31"/>
    </row>
    <row r="56" spans="1:4" ht="11.25" customHeight="1">
      <c r="A56" s="3"/>
      <c r="B56" s="3"/>
      <c r="C56" s="30"/>
      <c r="D56" s="31"/>
    </row>
    <row r="57" spans="1:4" ht="11.25" customHeight="1">
      <c r="A57" s="3"/>
      <c r="B57" s="3"/>
      <c r="C57" s="30"/>
      <c r="D57" s="31"/>
    </row>
    <row r="58" spans="1:4" ht="11.25" customHeight="1">
      <c r="A58" s="3"/>
      <c r="B58" s="3"/>
      <c r="C58" s="30"/>
      <c r="D58" s="31"/>
    </row>
    <row r="59" spans="1:4" ht="11.25" customHeight="1">
      <c r="A59" s="3"/>
      <c r="B59" s="3"/>
      <c r="C59" s="30"/>
      <c r="D59" s="31"/>
    </row>
    <row r="60" ht="23.25" customHeight="1">
      <c r="A60" s="3"/>
    </row>
    <row r="61" ht="9.75" customHeight="1"/>
    <row r="62" spans="1:3" ht="12.75" customHeight="1">
      <c r="A62" s="30"/>
      <c r="B62" s="30"/>
      <c r="C62" s="1"/>
    </row>
  </sheetData>
  <sheetProtection/>
  <mergeCells count="10">
    <mergeCell ref="E1:F1"/>
    <mergeCell ref="A2:F2"/>
    <mergeCell ref="E25:F25"/>
    <mergeCell ref="E26:F26"/>
    <mergeCell ref="E31:F31"/>
    <mergeCell ref="E32:F32"/>
    <mergeCell ref="C4:C6"/>
    <mergeCell ref="D4:D6"/>
    <mergeCell ref="E28:F28"/>
    <mergeCell ref="E29:F29"/>
  </mergeCells>
  <printOptions/>
  <pageMargins left="1" right="1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ДК</cp:lastModifiedBy>
  <cp:lastPrinted>2018-04-11T04:19:08Z</cp:lastPrinted>
  <dcterms:created xsi:type="dcterms:W3CDTF">2008-12-30T08:38:45Z</dcterms:created>
  <dcterms:modified xsi:type="dcterms:W3CDTF">2018-05-08T01:48:54Z</dcterms:modified>
  <cp:category/>
  <cp:version/>
  <cp:contentType/>
  <cp:contentStatus/>
</cp:coreProperties>
</file>