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50" windowHeight="11760"/>
  </bookViews>
  <sheets>
    <sheet name="Приложение №2" sheetId="4" r:id="rId1"/>
    <sheet name="Лист1" sheetId="3" r:id="rId2"/>
  </sheets>
  <definedNames>
    <definedName name="_xlnm._FilterDatabase" localSheetId="0" hidden="1">'Приложение №2'!$A$11:$IU$134</definedName>
    <definedName name="_xlnm.Print_Titles" localSheetId="0">'Приложение №2'!$9:$11</definedName>
    <definedName name="_xlnm.Print_Area" localSheetId="0">'Приложение №2'!$A$1:$D$134</definedName>
  </definedNames>
  <calcPr calcId="145621" iterate="1"/>
</workbook>
</file>

<file path=xl/calcChain.xml><?xml version="1.0" encoding="utf-8"?>
<calcChain xmlns="http://schemas.openxmlformats.org/spreadsheetml/2006/main">
  <c r="C117" i="4" l="1"/>
  <c r="C76" i="4"/>
  <c r="D106" i="4" l="1"/>
  <c r="C106" i="4"/>
  <c r="D76" i="4" l="1"/>
  <c r="D62" i="4" l="1"/>
  <c r="D60" i="4"/>
  <c r="D20" i="4"/>
  <c r="D19" i="4" s="1"/>
  <c r="C14" i="4"/>
  <c r="D129" i="4"/>
  <c r="D125" i="4"/>
  <c r="D117" i="4"/>
  <c r="D102" i="4"/>
  <c r="D97" i="4"/>
  <c r="D82" i="4"/>
  <c r="D78" i="4"/>
  <c r="D75" i="4" s="1"/>
  <c r="D71" i="4"/>
  <c r="D64" i="4"/>
  <c r="D57" i="4"/>
  <c r="D51" i="4"/>
  <c r="D47" i="4"/>
  <c r="D42" i="4"/>
  <c r="D40" i="4"/>
  <c r="D37" i="4"/>
  <c r="D35" i="4"/>
  <c r="D33" i="4"/>
  <c r="D14" i="4"/>
  <c r="D13" i="4" s="1"/>
  <c r="D39" i="4" l="1"/>
  <c r="D56" i="4"/>
  <c r="D53" i="4" s="1"/>
  <c r="D101" i="4"/>
  <c r="D100" i="4" s="1"/>
  <c r="D25" i="4"/>
  <c r="D12" i="4" l="1"/>
  <c r="D134" i="4" s="1"/>
  <c r="C130" i="4" l="1"/>
  <c r="C129" i="4" s="1"/>
  <c r="C125" i="4"/>
  <c r="C102" i="4"/>
  <c r="C97" i="4"/>
  <c r="C82" i="4"/>
  <c r="C78" i="4"/>
  <c r="C75" i="4" s="1"/>
  <c r="C71" i="4"/>
  <c r="C64" i="4"/>
  <c r="C62" i="4"/>
  <c r="C60" i="4"/>
  <c r="C57" i="4"/>
  <c r="C51" i="4"/>
  <c r="C47" i="4"/>
  <c r="C42" i="4"/>
  <c r="C40" i="4"/>
  <c r="C37" i="4"/>
  <c r="C35" i="4"/>
  <c r="C33" i="4"/>
  <c r="C30" i="4"/>
  <c r="C27" i="4"/>
  <c r="C20" i="4"/>
  <c r="C19" i="4" s="1"/>
  <c r="C13" i="4"/>
  <c r="C56" i="4" l="1"/>
  <c r="C53" i="4" s="1"/>
  <c r="C39" i="4"/>
  <c r="C26" i="4"/>
  <c r="C25" i="4" s="1"/>
  <c r="C101" i="4"/>
  <c r="C100" i="4" s="1"/>
  <c r="C12" i="4" l="1"/>
  <c r="C134" i="4" s="1"/>
</calcChain>
</file>

<file path=xl/sharedStrings.xml><?xml version="1.0" encoding="utf-8"?>
<sst xmlns="http://schemas.openxmlformats.org/spreadsheetml/2006/main" count="252" uniqueCount="249">
  <si>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</si>
  <si>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</si>
  <si>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</si>
  <si>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 xml:space="preserve">000 2 00 00000 00 0000 000 </t>
  </si>
  <si>
    <t>Сумма на год</t>
  </si>
  <si>
    <t xml:space="preserve">Наименование кода классификации доходов   </t>
  </si>
  <si>
    <t>Код классификации                              доходов</t>
  </si>
  <si>
    <t>тыс.рублей</t>
  </si>
  <si>
    <t>Субсидии бюджетам муниципальных районов на реализацию федеральных целевых программ</t>
  </si>
  <si>
    <t>000 2 02 00000 00 0000 000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</si>
  <si>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</si>
  <si>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000 2 02 20051 05 0000 151</t>
  </si>
  <si>
    <t>000 2 02 20077 05 0000 151</t>
  </si>
  <si>
    <t>000 2 02 20303 05 0000 151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</si>
  <si>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</si>
  <si>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Субсидия бюджетам муниципальных районов на поддержку отрасли культуры</t>
  </si>
  <si>
    <t xml:space="preserve">Прочие субсидии бюджетам муниципальных районов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</si>
  <si>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</si>
  <si>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безвозмездные поступления</t>
  </si>
  <si>
    <t>000 2 02 35135 05 0000 151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</si>
  <si>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</si>
  <si>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 xml:space="preserve">Дотации бюджетам бюджетной системы Российской Федерации 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</si>
  <si>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</si>
  <si>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Субвенции бюджетам бюджетной системы Российской Федерации 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</si>
  <si>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</si>
  <si>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000 1 00 00000 00 0000 000</t>
  </si>
  <si>
    <t>НАЛОГОВЫЕ  И 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</si>
  <si>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</si>
  <si>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</si>
  <si>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</si>
  <si>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</si>
  <si>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</si>
  <si>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</si>
  <si>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</si>
  <si>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</si>
  <si>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</si>
  <si>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</si>
  <si>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</si>
  <si>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</si>
  <si>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</si>
  <si>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</si>
  <si>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</si>
  <si>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</si>
  <si>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</si>
  <si>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</si>
  <si>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</si>
  <si>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</si>
  <si>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НАЛОГИ НА СОВОКУПНЫЙ ДОХОД</t>
  </si>
  <si>
    <t>000 1 05 01000 00 0000 110</t>
  </si>
  <si>
    <t>Налог, взимаемый  в связи с  применением упрощенной системы налогообложения</t>
  </si>
  <si>
    <t>000 1 05 01010 01 0000 110</t>
  </si>
  <si>
    <t>Налог, взимаемый  с налогоплательщиков,
выбравших в качестве объекта налогообложения доходы</t>
  </si>
  <si>
    <t>000 1 05 01011 01 0000 110</t>
  </si>
  <si>
    <t>000 1 05 01012 01 0000 110</t>
  </si>
  <si>
    <t>Налог, взимаемый  с налогоплательщиков,
выбравших в качестве объекта налогообложения доходы (за налоговые периоды, истекшие до 1 января 2011 года)</t>
  </si>
  <si>
    <t>000 1 05 01020 01 0000 110</t>
  </si>
  <si>
    <t>Налог, взимаемый 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</si>
  <si>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</si>
  <si>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000 1 05 01022 01 0000 110</t>
  </si>
  <si>
    <t>Налог, взимаемый  с налогоплательщиков,
выбравших в качестве объекта налогообложения доходы, уменьшенные на величину расходов(за налоговые периоды, истекшие до 1 января 2011 года)</t>
  </si>
  <si>
    <t>000 1 05 02000 02 0000 110</t>
  </si>
  <si>
    <t>Единый  налог  на  вмененный  доход для отдельных видов деятельности</t>
  </si>
  <si>
    <t>000 1 05 02010 02 0000 110</t>
  </si>
  <si>
    <t>000 1 05 03000 01 0000 110</t>
  </si>
  <si>
    <t xml:space="preserve">Единый  сельскохозяйственный налог  </t>
  </si>
  <si>
    <t>000 1 05 03010 01 0000 110</t>
  </si>
  <si>
    <t>000 1 05 04000 02 0000 110</t>
  </si>
  <si>
    <t>Налог, взимаемый в связи с применением патентной системы налогообложения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</si>
  <si>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</si>
  <si>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</si>
  <si>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</si>
  <si>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</si>
  <si>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</si>
  <si>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</si>
  <si>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</si>
  <si>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</si>
  <si>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</si>
  <si>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</si>
  <si>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000 1 08 07084 01 0000 110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</si>
  <si>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</si>
  <si>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000 1 08 07150 01 0000 110</t>
  </si>
  <si>
    <t>Государственная пошлина за выдачу разрешения на установку рекламной конструкции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</si>
  <si>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</si>
  <si>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</si>
  <si>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</si>
  <si>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
ИМУЩЕСТВА, НАХОДЯЩЕГОСЯ В 
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</si>
  <si>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</si>
  <si>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</si>
  <si>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</si>
  <si>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</si>
  <si>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</si>
  <si>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</si>
  <si>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</si>
  <si>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</si>
  <si>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</si>
  <si>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>000 1 11 09000 00 0000 120</t>
  </si>
  <si>
    <t>000 1 12 00000 00 0000 000</t>
  </si>
  <si>
    <t>ПЛАТЕЖИ ПРИ ПОЛЬЗОВАНИИ ПРИРОДНЫМИ РЕСУРСАМИ</t>
  </si>
  <si>
    <t>000 1 12 01010 01 0000 120</t>
  </si>
  <si>
    <t>000 1 12 01030 01 0000 120</t>
  </si>
  <si>
    <t>000 1 12 01040 01 0000 120</t>
  </si>
  <si>
    <t>000 112 01070 01 0000 120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</si>
  <si>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</si>
  <si>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</si>
  <si>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</si>
  <si>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</si>
  <si>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000 1 14 01000 00 0000 410</t>
  </si>
  <si>
    <t xml:space="preserve">Доходы от продажи квартир </t>
  </si>
  <si>
    <t>000 1 14 06000 00 0000 430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</si>
  <si>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</si>
  <si>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</si>
  <si>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000 1 14 06025 05 0000 430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</si>
  <si>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</si>
  <si>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000 1 16 00000 00 0000 000</t>
  </si>
  <si>
    <t>ШТРАФЫ, САНКЦИИ, ВОЗМЕЩЕНИЕ
УЩЕРБА</t>
  </si>
  <si>
    <t>000 1 16 03010 01 0000 140</t>
  </si>
  <si>
    <t xml:space="preserve">Денежные взыскания (штрафы) за нарушение законодательства о налогах и сборах, предусмотренные статьями 116, 118, 119.1,пунктами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</si>
  <si>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000 1 16 03030 01 0000 140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</si>
  <si>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</si>
  <si>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000 1 16 08010 01 0000 140</t>
  </si>
  <si>
    <t>Денежные взыскания (штрафы) за административные нарушения в области государственного регулирования производства и оборота этилового спирта, алкогольной, спиртосодержащей продукциин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</si>
  <si>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</si>
  <si>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</si>
  <si>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000 1 16 25030 01 0000 140</t>
  </si>
  <si>
    <t xml:space="preserve">Денежные взыскания (штрафы) за нарушение  законодательства  Российской Федерации об охране и использовании животного мира  </t>
  </si>
  <si>
    <t>000 1 16 25050 01 0000 140</t>
  </si>
  <si>
    <t xml:space="preserve">Денежные взыскания (штрафы) за нарушение  законодательства в области охраны окружающей среды </t>
  </si>
  <si>
    <t>000 1 16 25060 01 0000 140</t>
  </si>
  <si>
    <t xml:space="preserve">Денежные взыскания (штрафы) за нарушение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</si>
  <si>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</si>
  <si>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</si>
  <si>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000 1 16 30014 01 0000 140</t>
  </si>
  <si>
    <t>000 1 16 30030 01 0000 140</t>
  </si>
  <si>
    <t>Прочие денежные взыскания (штрафы) за правонарушения в области дорожного движения</t>
  </si>
  <si>
    <t>000 116 33050 05 0000 140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</si>
  <si>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выполнеие работ, оказание услуг для нужд муниципальных районов</t>
  </si>
  <si>
    <t>000 116 35030 05 0000 140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</si>
  <si>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</si>
  <si>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</si>
  <si>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</si>
  <si>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000 1 16 90050 05 0000 140</t>
  </si>
  <si>
    <t>Прочие поступления от денежных взысканий (штрафов) и иных сумм в возмещение ущерба, зачисляемые в  бюджеты муниципальных районов</t>
  </si>
  <si>
    <t>000 1 17 00000 00 0000 000</t>
  </si>
  <si>
    <t>ПРОЧИЕ НЕНАЛОГОВЫЕ ДОХОДЫ</t>
  </si>
  <si>
    <t>ИТОГО ДОХОДОВ</t>
  </si>
  <si>
    <t>000 1 12 01041 01 0000 120</t>
  </si>
  <si>
    <t>000 1 12 01042 01 0000 120</t>
  </si>
  <si>
    <t>Плата за сбросы загрязняющих веществ в водные объекты</t>
  </si>
  <si>
    <t>Плата за размещение отходов производства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</si>
  <si>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</si>
  <si>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</si>
  <si>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продажи земельных участков, находящихся в государственной и муниципальной собственности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</si>
  <si>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</si>
  <si>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</si>
  <si>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</si>
  <si>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</si>
  <si>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</si>
  <si>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</si>
  <si>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</si>
  <si>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000 2 07 00000 00 0000 000</t>
  </si>
  <si>
    <t>000 2 02 10000 00 0000 150</t>
  </si>
  <si>
    <t>000 2 02 20000 00 0000 150</t>
  </si>
  <si>
    <t>000 2 02 20041 05 0000 150</t>
  </si>
  <si>
    <t>000 2 02 25497 05 0000 150</t>
  </si>
  <si>
    <t>000 2 02 25519 05 0000 150</t>
  </si>
  <si>
    <t>000 2 02 25555 05 0000 150</t>
  </si>
  <si>
    <t>000 2 02 27112 05 0000 150</t>
  </si>
  <si>
    <t>000 2 02 29999 05 0000 150</t>
  </si>
  <si>
    <t>000 2 02 30000 00 0000 150</t>
  </si>
  <si>
    <t>000 2 02 30029 05 0000 150</t>
  </si>
  <si>
    <t>000 2 02 35082 05 0000 150</t>
  </si>
  <si>
    <t>000 2 02  35120 05 0000 150</t>
  </si>
  <si>
    <t>000 2 02 40000 00 0000 150</t>
  </si>
  <si>
    <t>000 2 18 05000 05 0000 150</t>
  </si>
  <si>
    <t>000 2 19 00000 05 0000 150</t>
  </si>
  <si>
    <t>000 2 07 05000 05 0000 150</t>
  </si>
  <si>
    <t>000 2 07 05030 05 0000 150</t>
  </si>
  <si>
    <t xml:space="preserve">Прочие безвозмездные поступления в бюджеты муниципальных районов
</t>
  </si>
  <si>
    <t>000 1 06 01030 10 0000 110</t>
  </si>
  <si>
    <t>000 1 06 06033 10 0000 110</t>
  </si>
  <si>
    <t>000 1 06 06043 10 0000 110</t>
  </si>
  <si>
    <t>000 1 08 04020 01 0000 110</t>
  </si>
  <si>
    <t>000 1 09 04053 10 0000 110</t>
  </si>
  <si>
    <t>000 1 11 01050 10 0000 120</t>
  </si>
  <si>
    <t>000 1 11 03050 10 0000 120</t>
  </si>
  <si>
    <t>000 1 11 05013 10 0000 120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</si>
  <si>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</si>
  <si>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</si>
  <si>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 xml:space="preserve">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</si>
  <si>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</si>
  <si>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 xml:space="preserve">Плата за выбросы загрязняющих веществ в атмосферный воздух стационарными объектами
</t>
  </si>
  <si>
    <t xml:space="preserve">Плата за размещение твердых коммунальных отходов
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</si>
  <si>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</si>
  <si>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</si>
  <si>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000 1 13 02065 10 0000 130</t>
  </si>
  <si>
    <t>Доходы,поступающие в порядке возмещения расходов,понесенных в связи с эксплуатацией имущества сельских поселений</t>
  </si>
  <si>
    <t>000 1 13 02995 10 0000 130</t>
  </si>
  <si>
    <t>Прочие доходы от компенсации затрат бюджетов сельских поселений</t>
  </si>
  <si>
    <t>000 1 14 01050 10 0000 410</t>
  </si>
  <si>
    <t>Доходы от продажи квартир, находящихся в собственности  сельских поселений</t>
  </si>
  <si>
    <t>000 1 14 06013 10 0000 430</t>
  </si>
  <si>
    <t xml:space="preserve">
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</si>
  <si>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000 1 17 01050 10 0000 180</t>
  </si>
  <si>
    <t>000 1 17 05050 10 0000 180</t>
  </si>
  <si>
    <t>Прочие неналоговые доходы бюджетов сельских поселений</t>
  </si>
  <si>
    <t>Прочие дотации  бюджетам сельских поселений</t>
  </si>
  <si>
    <t xml:space="preserve">Субсидии бюджетам бюджетной системы Российской Федерации (межбюджетные субсидии) 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</si>
  <si>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</si>
  <si>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 xml:space="preserve">Субсидии бюджетам муниципальных районов на реализацию мероприятий по обеспечению жильем молодых семей
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</si>
  <si>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</si>
  <si>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</si>
  <si>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</si>
  <si>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000 2 02 35118 10 0000 150</t>
  </si>
  <si>
    <t>000 2 02 35930 10 0000 150</t>
  </si>
  <si>
    <t>Субвенции бюджетам сельских поселений на государственную регистрацию актов гражданского состояния</t>
  </si>
  <si>
    <t>000 2 02 40014 10 0000 150</t>
  </si>
  <si>
    <t xml:space="preserve">Прочие безвозмездные поступления в бюджеты муниципальных районов </t>
  </si>
  <si>
    <t xml:space="preserve">Доходы бюджетов муниципальных районов от возврата организациями остатков субсидий прошлых лет
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</si>
  <si>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</si>
  <si>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000 2 02 15001 10 0000 150</t>
  </si>
  <si>
    <t>000 2 02 15002 10 0000 150</t>
  </si>
  <si>
    <t>000 2 02 19999 10 0000 150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</si>
  <si>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</si>
  <si>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</si>
  <si>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</si>
  <si>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</si>
  <si>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Земельный налог (по обязательствам, возникшим до 1 января 2006 года), мобилизуемый на территориях сельских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</si>
  <si>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</si>
  <si>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</si>
  <si>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</si>
  <si>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</si>
  <si>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Невыясненные поступления, зачисляемые в бюджеты сельских поселений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</si>
  <si>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</si>
  <si>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000 1 06 04011 02 0000 110</t>
  </si>
  <si>
    <t>Транспортный налог с организаций</t>
  </si>
  <si>
    <t>000 1 06 04012 02 0000 110</t>
  </si>
  <si>
    <t>Транспортный налог с физических лиц</t>
  </si>
  <si>
    <t>Прочие субсидии бюджетам сельских поселений</t>
  </si>
  <si>
    <t>000 2 02 29999 10 0000 150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</si>
  <si>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</si>
  <si>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</si>
  <si>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бюджета поселения на плановый период  2024 и  2025 годов</t>
  </si>
  <si>
    <t xml:space="preserve">Дотации бюджетам сельских поселений на поддержку мер по обеспечению сбалансированности бюджетов
</t>
  </si>
  <si>
    <t>Приложение 2 к Решению Совета депутатов сельского поселения Ларьяк № 206                        от 28.12.2022</t>
  </si>
  <si>
    <t>Приложение 2 к Решению Совета депутатов сельского поселения Ларьяк № проект                         от 00.00.2023</t>
  </si>
  <si>
    <t>000 2 02 49999 10 0001 150</t>
  </si>
  <si>
    <r>
      <t>Прочие межбюджетные трансферты, передаваемые бюджетам городских поселений (</t>
    </r>
    <r>
      <rPr>
        <i/>
        <sz val="12"/>
        <color theme="1"/>
        <rFont val="Times New Roman"/>
        <family val="1"/>
        <charset val="204"/>
      </rPr>
      <t>на поддержку мер по обеспечению сбалансированности бюджетов</t>
    </r>
    <r>
      <rPr>
        <sz val="12"/>
        <color theme="1"/>
        <rFont val="Times New Roman"/>
        <family val="1"/>
        <charset val="204"/>
      </rPr>
      <t>)</t>
    </r>
  </si>
  <si>
    <t xml:space="preserve"> 000 2 02 49999 10 0002 150</t>
  </si>
  <si>
    <r>
      <t>Прочие межбюджетные трансферты, передаваемые бюджетам городских поселений (на поддержку мер по обеспечению сбалансированности бюджетов (</t>
    </r>
    <r>
      <rPr>
        <i/>
        <sz val="12"/>
        <color theme="1"/>
        <rFont val="Times New Roman"/>
        <family val="1"/>
        <charset val="204"/>
      </rPr>
      <t>передаваемые полномочия</t>
    </r>
    <r>
      <rPr>
        <sz val="12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</si>
</sst>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000\.0\.00\.00000\.00\.0000\.000"/>
    <numFmt numFmtId="166" formatCode="0.00000"/>
    <numFmt numFmtId="167" formatCode="0.0000"/>
    <numFmt numFmtId="168" formatCode="#,##0.0"/>
    <numFmt numFmtId="169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6" applyNumberFormat="0">
      <alignment horizontal="right" vertical="top"/>
    </xf>
  </cellStyleXfs>
  <cellXfs count="129">
    <xf numFmtId="0" fontId="0" fillId="0" borderId="0" xfId="0"/>
    <xf numFmtId="0" fontId="1" fillId="0" borderId="0" xfId="1"/>
    <xf numFmtId="0" fontId="2" fillId="0" borderId="2" xfId="0" applyFont="1" applyBorder="1" applyAlignment="1">
      <alignment vertical="top" wrapText="1"/>
    </xf>
    <xf numFmtId="0" fontId="2" fillId="0" borderId="2" xfId="2" applyNumberFormat="1" applyFont="1" applyFill="1" applyBorder="1" applyAlignment="1" applyProtection="1">
      <alignment vertical="top" wrapText="1"/>
      <protection hidden="1"/>
    </xf>
    <xf numFmtId="49" fontId="2" fillId="2" borderId="2" xfId="2" applyNumberFormat="1" applyFont="1" applyFill="1" applyBorder="1" applyAlignment="1" applyProtection="1">
      <alignment horizontal="center" wrapText="1"/>
      <protection hidden="1"/>
    </xf>
    <xf numFmtId="0" fontId="2" fillId="2" borderId="2" xfId="2" applyNumberFormat="1" applyFont="1" applyFill="1" applyBorder="1" applyAlignment="1" applyProtection="1">
      <alignment vertical="top" wrapText="1"/>
      <protection hidden="1"/>
    </xf>
    <xf numFmtId="166" fontId="2" fillId="2" borderId="2" xfId="2" applyNumberFormat="1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>
      <alignment vertical="top" wrapText="1"/>
    </xf>
    <xf numFmtId="0" fontId="3" fillId="0" borderId="2" xfId="2" applyNumberFormat="1" applyFont="1" applyFill="1" applyBorder="1" applyAlignment="1" applyProtection="1">
      <alignment vertical="top" wrapText="1"/>
      <protection hidden="1"/>
    </xf>
    <xf numFmtId="0" fontId="5" fillId="2" borderId="2" xfId="2" applyNumberFormat="1" applyFont="1" applyFill="1" applyBorder="1" applyAlignment="1" applyProtection="1">
      <alignment vertical="top" wrapText="1"/>
      <protection hidden="1"/>
    </xf>
    <xf numFmtId="0" fontId="5" fillId="0" borderId="2" xfId="2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justify" vertical="top" wrapText="1"/>
    </xf>
    <xf numFmtId="0" fontId="1" fillId="0" borderId="0" xfId="1" applyFill="1"/>
    <xf numFmtId="164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165" fontId="3" fillId="0" borderId="5" xfId="1" applyNumberFormat="1" applyFont="1" applyFill="1" applyBorder="1" applyAlignment="1" applyProtection="1">
      <alignment horizontal="right" wrapText="1"/>
      <protection hidden="1"/>
    </xf>
    <xf numFmtId="0" fontId="2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49" fontId="5" fillId="0" borderId="2" xfId="2" applyNumberFormat="1" applyFont="1" applyFill="1" applyBorder="1" applyAlignment="1" applyProtection="1">
      <alignment horizontal="right" wrapText="1"/>
      <protection hidden="1"/>
    </xf>
    <xf numFmtId="49" fontId="2" fillId="2" borderId="2" xfId="2" applyNumberFormat="1" applyFont="1" applyFill="1" applyBorder="1" applyAlignment="1" applyProtection="1">
      <alignment horizontal="right" wrapText="1"/>
      <protection hidden="1"/>
    </xf>
    <xf numFmtId="49" fontId="2" fillId="2" borderId="2" xfId="2" applyNumberFormat="1" applyFont="1" applyFill="1" applyBorder="1" applyAlignment="1" applyProtection="1">
      <alignment horizontal="right" vertical="top" wrapText="1"/>
      <protection hidden="1"/>
    </xf>
    <xf numFmtId="49" fontId="5" fillId="2" borderId="2" xfId="2" applyNumberFormat="1" applyFont="1" applyFill="1" applyBorder="1" applyAlignment="1" applyProtection="1">
      <alignment horizontal="right" wrapText="1"/>
      <protection hidden="1"/>
    </xf>
    <xf numFmtId="166" fontId="2" fillId="2" borderId="2" xfId="2" applyNumberFormat="1" applyFont="1" applyFill="1" applyBorder="1" applyAlignment="1" applyProtection="1">
      <alignment horizontal="right" wrapText="1"/>
      <protection hidden="1"/>
    </xf>
    <xf numFmtId="0" fontId="2" fillId="2" borderId="2" xfId="0" applyFont="1" applyFill="1" applyBorder="1" applyAlignment="1">
      <alignment horizontal="right"/>
    </xf>
    <xf numFmtId="49" fontId="3" fillId="0" borderId="2" xfId="2" applyNumberFormat="1" applyFont="1" applyFill="1" applyBorder="1" applyAlignment="1" applyProtection="1">
      <alignment horizontal="right" wrapText="1"/>
      <protection hidden="1"/>
    </xf>
    <xf numFmtId="49" fontId="2" fillId="0" borderId="2" xfId="2" applyNumberFormat="1" applyFont="1" applyFill="1" applyBorder="1" applyAlignment="1" applyProtection="1">
      <alignment horizontal="right" wrapText="1"/>
      <protection hidden="1"/>
    </xf>
    <xf numFmtId="166" fontId="2" fillId="2" borderId="2" xfId="2" applyNumberFormat="1" applyFont="1" applyFill="1" applyBorder="1" applyAlignment="1" applyProtection="1">
      <alignment horizontal="right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>
      <alignment horizontal="right"/>
    </xf>
    <xf numFmtId="0" fontId="2" fillId="0" borderId="0" xfId="1" applyNumberFormat="1" applyFont="1" applyFill="1" applyBorder="1" applyAlignment="1" applyProtection="1">
      <alignment vertical="center" wrapText="1"/>
      <protection hidden="1"/>
    </xf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2" fillId="0" borderId="7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wrapText="1"/>
    </xf>
    <xf numFmtId="168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168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right" wrapText="1"/>
    </xf>
    <xf numFmtId="168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168" fontId="2" fillId="2" borderId="2" xfId="0" applyNumberFormat="1" applyFont="1" applyFill="1" applyBorder="1"/>
    <xf numFmtId="168" fontId="2" fillId="0" borderId="2" xfId="0" applyNumberFormat="1" applyFont="1" applyFill="1" applyBorder="1"/>
    <xf numFmtId="0" fontId="9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wrapText="1"/>
    </xf>
    <xf numFmtId="168" fontId="9" fillId="0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wrapText="1"/>
    </xf>
    <xf numFmtId="168" fontId="9" fillId="2" borderId="2" xfId="0" applyNumberFormat="1" applyFont="1" applyFill="1" applyBorder="1"/>
    <xf numFmtId="166" fontId="2" fillId="0" borderId="2" xfId="0" applyNumberFormat="1" applyFont="1" applyBorder="1" applyAlignment="1">
      <alignment horizontal="right" wrapText="1"/>
    </xf>
    <xf numFmtId="166" fontId="2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wrapText="1"/>
    </xf>
    <xf numFmtId="168" fontId="7" fillId="0" borderId="2" xfId="0" applyNumberFormat="1" applyFont="1" applyFill="1" applyBorder="1"/>
    <xf numFmtId="0" fontId="10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167" fontId="2" fillId="2" borderId="2" xfId="0" applyNumberFormat="1" applyFont="1" applyFill="1" applyBorder="1" applyAlignment="1">
      <alignment horizontal="right"/>
    </xf>
    <xf numFmtId="167" fontId="2" fillId="2" borderId="2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justify" vertical="top" wrapText="1"/>
    </xf>
    <xf numFmtId="0" fontId="1" fillId="0" borderId="0" xfId="1" applyFill="1" applyProtection="1">
      <protection hidden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166" fontId="2" fillId="0" borderId="2" xfId="0" applyNumberFormat="1" applyFont="1" applyFill="1" applyBorder="1" applyAlignment="1">
      <alignment horizontal="right"/>
    </xf>
    <xf numFmtId="166" fontId="2" fillId="0" borderId="2" xfId="0" applyNumberFormat="1" applyFont="1" applyFill="1" applyBorder="1" applyAlignment="1">
      <alignment wrapText="1"/>
    </xf>
    <xf numFmtId="166" fontId="2" fillId="2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3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5" xfId="0" applyFont="1" applyFill="1" applyBorder="1" applyAlignment="1">
      <alignment wrapText="1"/>
    </xf>
    <xf numFmtId="0" fontId="1" fillId="0" borderId="8" xfId="1" applyBorder="1" applyProtection="1"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>
      <alignment wrapText="1"/>
    </xf>
    <xf numFmtId="49" fontId="2" fillId="2" borderId="2" xfId="2" applyNumberFormat="1" applyFont="1" applyFill="1" applyBorder="1" applyAlignment="1" applyProtection="1">
      <alignment horizontal="left" wrapText="1"/>
      <protection hidden="1"/>
    </xf>
    <xf numFmtId="164" fontId="2" fillId="0" borderId="4" xfId="1" applyNumberFormat="1" applyFont="1" applyFill="1" applyBorder="1" applyAlignment="1" applyProtection="1">
      <alignment horizontal="right" vertical="top" wrapText="1"/>
      <protection hidden="1"/>
    </xf>
    <xf numFmtId="166" fontId="2" fillId="2" borderId="2" xfId="2" applyNumberFormat="1" applyFont="1" applyFill="1" applyBorder="1" applyAlignment="1" applyProtection="1">
      <alignment horizontal="left" wrapText="1"/>
      <protection hidden="1"/>
    </xf>
    <xf numFmtId="0" fontId="5" fillId="2" borderId="2" xfId="2" applyNumberFormat="1" applyFont="1" applyFill="1" applyBorder="1" applyAlignment="1" applyProtection="1">
      <alignment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1" applyFont="1"/>
    <xf numFmtId="0" fontId="1" fillId="0" borderId="0" xfId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center"/>
    </xf>
    <xf numFmtId="0" fontId="2" fillId="0" borderId="0" xfId="1" applyNumberFormat="1" applyFont="1" applyFill="1" applyAlignment="1" applyProtection="1">
      <alignment horizontal="center"/>
      <protection hidden="1"/>
    </xf>
    <xf numFmtId="168" fontId="3" fillId="2" borderId="2" xfId="0" applyNumberFormat="1" applyFont="1" applyFill="1" applyBorder="1" applyAlignment="1">
      <alignment horizontal="center"/>
    </xf>
    <xf numFmtId="168" fontId="2" fillId="2" borderId="2" xfId="0" applyNumberFormat="1" applyFont="1" applyFill="1" applyBorder="1" applyAlignment="1">
      <alignment horizontal="center"/>
    </xf>
    <xf numFmtId="168" fontId="2" fillId="0" borderId="2" xfId="1" applyNumberFormat="1" applyFont="1" applyFill="1" applyBorder="1" applyAlignment="1" applyProtection="1">
      <alignment horizontal="center" vertical="top"/>
      <protection hidden="1"/>
    </xf>
    <xf numFmtId="168" fontId="3" fillId="0" borderId="2" xfId="0" applyNumberFormat="1" applyFont="1" applyFill="1" applyBorder="1" applyAlignment="1">
      <alignment horizontal="center"/>
    </xf>
    <xf numFmtId="168" fontId="2" fillId="0" borderId="2" xfId="0" applyNumberFormat="1" applyFont="1" applyFill="1" applyBorder="1" applyAlignment="1">
      <alignment horizontal="center"/>
    </xf>
    <xf numFmtId="168" fontId="2" fillId="0" borderId="4" xfId="0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/>
    </xf>
    <xf numFmtId="0" fontId="1" fillId="0" borderId="2" xfId="1" applyFill="1" applyBorder="1" applyAlignment="1" applyProtection="1">
      <alignment horizontal="center"/>
      <protection hidden="1"/>
    </xf>
    <xf numFmtId="0" fontId="12" fillId="0" borderId="2" xfId="0" applyFont="1" applyBorder="1" applyAlignment="1">
      <alignment wrapText="1"/>
    </xf>
    <xf numFmtId="164" fontId="2" fillId="0" borderId="7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" fillId="0" borderId="2" xfId="1" applyNumberFormat="1" applyBorder="1" applyAlignment="1" applyProtection="1">
      <alignment horizontal="center"/>
      <protection hidden="1"/>
    </xf>
    <xf numFmtId="164" fontId="2" fillId="0" borderId="2" xfId="1" applyNumberFormat="1" applyFont="1" applyFill="1" applyBorder="1" applyAlignment="1" applyProtection="1">
      <alignment horizontal="center" wrapText="1"/>
      <protection hidden="1"/>
    </xf>
    <xf numFmtId="164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right" wrapText="1"/>
    </xf>
    <xf numFmtId="0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</cellXfs>
  <cellStyles count="4">
    <cellStyle name="Данные (редактируемые)" xfId="3"/>
    <cellStyle name="Обычный" xfId="0" builtinId="0"/>
    <cellStyle name="Обычный 2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D134"/>
  <sheetViews>
    <sheetView tabSelected="1" topLeftCell="A121" workbookViewId="0">
      <selection activeCell="G127" sqref="G127"/>
    </sheetView>
  </sheetViews>
  <sheetFormatPr defaultColWidth="9.140625" defaultRowHeight="15" x14ac:dyDescent="0.25"/>
  <cols>
    <col min="1" max="1" width="27.85546875" style="36" customWidth="1"/>
    <col min="2" max="2" width="54.7109375" style="98" customWidth="1"/>
    <col min="3" max="3" width="14" style="110" customWidth="1"/>
    <col min="4" max="4" width="13.85546875" style="101" customWidth="1"/>
    <col min="5" max="251" width="9.140625" style="1" customWidth="1"/>
    <col min="252" max="16384" width="9.140625" style="1"/>
  </cols>
  <sheetData>
    <row r="1" spans="1:4" ht="15" customHeight="1" x14ac:dyDescent="0.25">
      <c r="B1" s="37"/>
      <c r="C1" s="122" t="s">
        <v>244</v>
      </c>
      <c r="D1" s="122"/>
    </row>
    <row r="2" spans="1:4" x14ac:dyDescent="0.25">
      <c r="B2" s="37"/>
      <c r="C2" s="122"/>
      <c r="D2" s="122"/>
    </row>
    <row r="3" spans="1:4" ht="57" customHeight="1" x14ac:dyDescent="0.25">
      <c r="B3" s="37"/>
      <c r="C3" s="122"/>
      <c r="D3" s="122"/>
    </row>
    <row r="4" spans="1:4" ht="57" customHeight="1" x14ac:dyDescent="0.2">
      <c r="A4" s="97"/>
      <c r="B4" s="37"/>
      <c r="C4" s="122" t="s">
        <v>243</v>
      </c>
      <c r="D4" s="122"/>
    </row>
    <row r="5" spans="1:4" x14ac:dyDescent="0.25">
      <c r="B5" s="34"/>
      <c r="C5" s="35"/>
    </row>
    <row r="6" spans="1:4" ht="18" customHeight="1" x14ac:dyDescent="0.2">
      <c r="A6" s="123" t="s">
        <v>241</v>
      </c>
      <c r="B6" s="123"/>
      <c r="C6" s="123"/>
      <c r="D6" s="99"/>
    </row>
    <row r="7" spans="1:4" x14ac:dyDescent="0.2">
      <c r="A7" s="124"/>
      <c r="B7" s="125"/>
      <c r="C7" s="125"/>
      <c r="D7" s="99"/>
    </row>
    <row r="8" spans="1:4" ht="14.25" customHeight="1" x14ac:dyDescent="0.25">
      <c r="A8" s="20"/>
      <c r="B8" s="39"/>
      <c r="C8" s="102" t="s">
        <v>7</v>
      </c>
      <c r="D8" s="99"/>
    </row>
    <row r="9" spans="1:4" ht="15" customHeight="1" x14ac:dyDescent="0.2">
      <c r="A9" s="126" t="s">
        <v>6</v>
      </c>
      <c r="B9" s="127" t="s">
        <v>5</v>
      </c>
      <c r="C9" s="128" t="s">
        <v>4</v>
      </c>
      <c r="D9" s="128"/>
    </row>
    <row r="10" spans="1:4" ht="17.25" customHeight="1" x14ac:dyDescent="0.2">
      <c r="A10" s="126"/>
      <c r="B10" s="127"/>
      <c r="C10" s="100">
        <v>2024</v>
      </c>
      <c r="D10" s="100">
        <v>2025</v>
      </c>
    </row>
    <row r="11" spans="1:4" ht="16.5" customHeight="1" x14ac:dyDescent="0.2">
      <c r="A11" s="40">
        <v>1</v>
      </c>
      <c r="B11" s="41">
        <v>2</v>
      </c>
      <c r="C11" s="41">
        <v>3</v>
      </c>
      <c r="D11" s="41">
        <v>4</v>
      </c>
    </row>
    <row r="12" spans="1:4" ht="14.25" x14ac:dyDescent="0.2">
      <c r="A12" s="42" t="s">
        <v>25</v>
      </c>
      <c r="B12" s="43" t="s">
        <v>26</v>
      </c>
      <c r="C12" s="44">
        <f>C13+C19+C25+C39+C47+C51+C53+C64+C71+C82+C75+C97</f>
        <v>9819</v>
      </c>
      <c r="D12" s="44">
        <f>D13+D19+D25+D39+D47+D51+D53+D64+D71+D82+D75+D97</f>
        <v>10019</v>
      </c>
    </row>
    <row r="13" spans="1:4" ht="14.25" x14ac:dyDescent="0.2">
      <c r="A13" s="42" t="s">
        <v>27</v>
      </c>
      <c r="B13" s="43" t="s">
        <v>28</v>
      </c>
      <c r="C13" s="44">
        <f t="shared" ref="C13:D13" si="0">C14</f>
        <v>4200</v>
      </c>
      <c r="D13" s="44">
        <f t="shared" si="0"/>
        <v>4400</v>
      </c>
    </row>
    <row r="14" spans="1:4" x14ac:dyDescent="0.25">
      <c r="A14" s="22" t="s">
        <v>29</v>
      </c>
      <c r="B14" s="45" t="s">
        <v>30</v>
      </c>
      <c r="C14" s="46">
        <f>SUM(C15:C18)</f>
        <v>4200</v>
      </c>
      <c r="D14" s="46">
        <f>SUM(D15:D18)</f>
        <v>4400</v>
      </c>
    </row>
    <row r="15" spans="1:4" ht="75" x14ac:dyDescent="0.25">
      <c r="A15" s="47" t="s">
        <v>31</v>
      </c>
      <c r="B15" s="45" t="s">
        <v>32</v>
      </c>
      <c r="C15" s="48">
        <v>4189</v>
      </c>
      <c r="D15" s="48">
        <v>4389</v>
      </c>
    </row>
    <row r="16" spans="1:4" ht="120" x14ac:dyDescent="0.25">
      <c r="A16" s="47" t="s">
        <v>33</v>
      </c>
      <c r="B16" s="49" t="s">
        <v>34</v>
      </c>
      <c r="C16" s="48">
        <v>1</v>
      </c>
      <c r="D16" s="48">
        <v>1</v>
      </c>
    </row>
    <row r="17" spans="1:4" ht="48" customHeight="1" x14ac:dyDescent="0.25">
      <c r="A17" s="47" t="s">
        <v>35</v>
      </c>
      <c r="B17" s="49" t="s">
        <v>36</v>
      </c>
      <c r="C17" s="48">
        <v>10</v>
      </c>
      <c r="D17" s="48">
        <v>10</v>
      </c>
    </row>
    <row r="18" spans="1:4" ht="90" x14ac:dyDescent="0.25">
      <c r="A18" s="50" t="s">
        <v>37</v>
      </c>
      <c r="B18" s="45" t="s">
        <v>152</v>
      </c>
      <c r="C18" s="48">
        <v>0</v>
      </c>
      <c r="D18" s="48">
        <v>0</v>
      </c>
    </row>
    <row r="19" spans="1:4" ht="42.75" x14ac:dyDescent="0.2">
      <c r="A19" s="42" t="s">
        <v>38</v>
      </c>
      <c r="B19" s="43" t="s">
        <v>39</v>
      </c>
      <c r="C19" s="103">
        <f t="shared" ref="C19:D19" si="1">C20</f>
        <v>3769</v>
      </c>
      <c r="D19" s="103">
        <f t="shared" si="1"/>
        <v>3769</v>
      </c>
    </row>
    <row r="20" spans="1:4" ht="30" x14ac:dyDescent="0.25">
      <c r="A20" s="22" t="s">
        <v>40</v>
      </c>
      <c r="B20" s="45" t="s">
        <v>41</v>
      </c>
      <c r="C20" s="104">
        <f>C21+C22+C23+C24</f>
        <v>3769</v>
      </c>
      <c r="D20" s="104">
        <f>D21+D22+D23+D24</f>
        <v>3769</v>
      </c>
    </row>
    <row r="21" spans="1:4" ht="80.25" customHeight="1" x14ac:dyDescent="0.25">
      <c r="A21" s="22" t="s">
        <v>42</v>
      </c>
      <c r="B21" s="45" t="s">
        <v>153</v>
      </c>
      <c r="C21" s="105">
        <v>1848</v>
      </c>
      <c r="D21" s="105">
        <v>1848</v>
      </c>
    </row>
    <row r="22" spans="1:4" ht="94.5" customHeight="1" x14ac:dyDescent="0.25">
      <c r="A22" s="22" t="s">
        <v>43</v>
      </c>
      <c r="B22" s="45" t="s">
        <v>154</v>
      </c>
      <c r="C22" s="105">
        <v>11</v>
      </c>
      <c r="D22" s="105">
        <v>11</v>
      </c>
    </row>
    <row r="23" spans="1:4" ht="78.75" customHeight="1" x14ac:dyDescent="0.25">
      <c r="A23" s="22" t="s">
        <v>44</v>
      </c>
      <c r="B23" s="45" t="s">
        <v>155</v>
      </c>
      <c r="C23" s="105">
        <v>1910</v>
      </c>
      <c r="D23" s="105">
        <v>1910</v>
      </c>
    </row>
    <row r="24" spans="1:4" ht="81.75" customHeight="1" x14ac:dyDescent="0.25">
      <c r="A24" s="22" t="s">
        <v>45</v>
      </c>
      <c r="B24" s="45" t="s">
        <v>156</v>
      </c>
      <c r="C24" s="105">
        <v>0</v>
      </c>
      <c r="D24" s="105">
        <v>0</v>
      </c>
    </row>
    <row r="25" spans="1:4" ht="14.25" x14ac:dyDescent="0.2">
      <c r="A25" s="42" t="s">
        <v>46</v>
      </c>
      <c r="B25" s="43" t="s">
        <v>47</v>
      </c>
      <c r="C25" s="106">
        <f>C26+C33+C35+C37</f>
        <v>0</v>
      </c>
      <c r="D25" s="106">
        <f>D26+D33+D35+D37</f>
        <v>0</v>
      </c>
    </row>
    <row r="26" spans="1:4" ht="30" hidden="1" x14ac:dyDescent="0.25">
      <c r="A26" s="22" t="s">
        <v>48</v>
      </c>
      <c r="B26" s="45" t="s">
        <v>49</v>
      </c>
      <c r="C26" s="52">
        <f>C27+C30</f>
        <v>0</v>
      </c>
      <c r="D26" s="38"/>
    </row>
    <row r="27" spans="1:4" ht="45" hidden="1" x14ac:dyDescent="0.25">
      <c r="A27" s="53" t="s">
        <v>50</v>
      </c>
      <c r="B27" s="54" t="s">
        <v>51</v>
      </c>
      <c r="C27" s="55">
        <f>C28</f>
        <v>0</v>
      </c>
      <c r="D27" s="38"/>
    </row>
    <row r="28" spans="1:4" ht="30" hidden="1" x14ac:dyDescent="0.25">
      <c r="A28" s="22" t="s">
        <v>52</v>
      </c>
      <c r="B28" s="45" t="s">
        <v>51</v>
      </c>
      <c r="C28" s="52">
        <v>0</v>
      </c>
      <c r="D28" s="38"/>
    </row>
    <row r="29" spans="1:4" ht="45" hidden="1" x14ac:dyDescent="0.25">
      <c r="A29" s="29" t="s">
        <v>53</v>
      </c>
      <c r="B29" s="56" t="s">
        <v>54</v>
      </c>
      <c r="C29" s="51">
        <v>0</v>
      </c>
      <c r="D29" s="38"/>
    </row>
    <row r="30" spans="1:4" ht="45" hidden="1" x14ac:dyDescent="0.25">
      <c r="A30" s="57" t="s">
        <v>55</v>
      </c>
      <c r="B30" s="58" t="s">
        <v>56</v>
      </c>
      <c r="C30" s="59">
        <f t="shared" ref="C30" si="2">C31+C32</f>
        <v>0</v>
      </c>
      <c r="D30" s="38"/>
    </row>
    <row r="31" spans="1:4" ht="75" hidden="1" x14ac:dyDescent="0.25">
      <c r="A31" s="29" t="s">
        <v>57</v>
      </c>
      <c r="B31" s="56" t="s">
        <v>157</v>
      </c>
      <c r="C31" s="51">
        <v>0</v>
      </c>
      <c r="D31" s="38"/>
    </row>
    <row r="32" spans="1:4" ht="60" hidden="1" x14ac:dyDescent="0.25">
      <c r="A32" s="29" t="s">
        <v>58</v>
      </c>
      <c r="B32" s="56" t="s">
        <v>59</v>
      </c>
      <c r="C32" s="51">
        <v>0</v>
      </c>
      <c r="D32" s="38"/>
    </row>
    <row r="33" spans="1:4" ht="28.5" x14ac:dyDescent="0.2">
      <c r="A33" s="42" t="s">
        <v>60</v>
      </c>
      <c r="B33" s="43" t="s">
        <v>61</v>
      </c>
      <c r="C33" s="106">
        <f>C34</f>
        <v>0</v>
      </c>
      <c r="D33" s="106">
        <f>D34</f>
        <v>0</v>
      </c>
    </row>
    <row r="34" spans="1:4" ht="30" hidden="1" x14ac:dyDescent="0.25">
      <c r="A34" s="22" t="s">
        <v>62</v>
      </c>
      <c r="B34" s="45" t="s">
        <v>61</v>
      </c>
      <c r="C34" s="52">
        <v>0</v>
      </c>
      <c r="D34" s="38"/>
    </row>
    <row r="35" spans="1:4" ht="14.25" x14ac:dyDescent="0.2">
      <c r="A35" s="42" t="s">
        <v>63</v>
      </c>
      <c r="B35" s="43" t="s">
        <v>64</v>
      </c>
      <c r="C35" s="106">
        <f>C36</f>
        <v>0</v>
      </c>
      <c r="D35" s="106">
        <f>D36</f>
        <v>0</v>
      </c>
    </row>
    <row r="36" spans="1:4" hidden="1" x14ac:dyDescent="0.25">
      <c r="A36" s="22" t="s">
        <v>65</v>
      </c>
      <c r="B36" s="45" t="s">
        <v>64</v>
      </c>
      <c r="C36" s="52">
        <v>0</v>
      </c>
      <c r="D36" s="38"/>
    </row>
    <row r="37" spans="1:4" ht="28.5" x14ac:dyDescent="0.2">
      <c r="A37" s="42" t="s">
        <v>66</v>
      </c>
      <c r="B37" s="43" t="s">
        <v>67</v>
      </c>
      <c r="C37" s="106">
        <f t="shared" ref="C37:D37" si="3">C38</f>
        <v>0</v>
      </c>
      <c r="D37" s="106">
        <f t="shared" si="3"/>
        <v>0</v>
      </c>
    </row>
    <row r="38" spans="1:4" ht="45" hidden="1" x14ac:dyDescent="0.25">
      <c r="A38" s="22" t="s">
        <v>68</v>
      </c>
      <c r="B38" s="45" t="s">
        <v>69</v>
      </c>
      <c r="C38" s="52">
        <v>0</v>
      </c>
      <c r="D38" s="38"/>
    </row>
    <row r="39" spans="1:4" ht="14.25" x14ac:dyDescent="0.2">
      <c r="A39" s="42" t="s">
        <v>70</v>
      </c>
      <c r="B39" s="43" t="s">
        <v>71</v>
      </c>
      <c r="C39" s="106">
        <f>C40+C42+C45+C46</f>
        <v>452</v>
      </c>
      <c r="D39" s="106">
        <f>D40+D42+D45+D46</f>
        <v>452</v>
      </c>
    </row>
    <row r="40" spans="1:4" x14ac:dyDescent="0.25">
      <c r="A40" s="22" t="s">
        <v>72</v>
      </c>
      <c r="B40" s="45" t="s">
        <v>73</v>
      </c>
      <c r="C40" s="107">
        <f>C41</f>
        <v>180</v>
      </c>
      <c r="D40" s="107">
        <f>D41</f>
        <v>180</v>
      </c>
    </row>
    <row r="41" spans="1:4" ht="48.75" customHeight="1" x14ac:dyDescent="0.25">
      <c r="A41" s="22" t="s">
        <v>178</v>
      </c>
      <c r="B41" s="45" t="s">
        <v>222</v>
      </c>
      <c r="C41" s="107">
        <v>180</v>
      </c>
      <c r="D41" s="107">
        <v>180</v>
      </c>
    </row>
    <row r="42" spans="1:4" x14ac:dyDescent="0.25">
      <c r="A42" s="22" t="s">
        <v>74</v>
      </c>
      <c r="B42" s="45" t="s">
        <v>75</v>
      </c>
      <c r="C42" s="107">
        <f>SUM(C43:C44)</f>
        <v>250</v>
      </c>
      <c r="D42" s="107">
        <f>SUM(D43:D44)</f>
        <v>250</v>
      </c>
    </row>
    <row r="43" spans="1:4" ht="33" customHeight="1" x14ac:dyDescent="0.25">
      <c r="A43" s="60" t="s">
        <v>179</v>
      </c>
      <c r="B43" s="61" t="s">
        <v>223</v>
      </c>
      <c r="C43" s="107">
        <v>125</v>
      </c>
      <c r="D43" s="107">
        <v>125</v>
      </c>
    </row>
    <row r="44" spans="1:4" ht="45" x14ac:dyDescent="0.25">
      <c r="A44" s="60" t="s">
        <v>180</v>
      </c>
      <c r="B44" s="61" t="s">
        <v>224</v>
      </c>
      <c r="C44" s="107">
        <v>125</v>
      </c>
      <c r="D44" s="107">
        <v>125</v>
      </c>
    </row>
    <row r="45" spans="1:4" x14ac:dyDescent="0.25">
      <c r="A45" s="60" t="s">
        <v>233</v>
      </c>
      <c r="B45" s="61" t="s">
        <v>234</v>
      </c>
      <c r="C45" s="107">
        <v>1</v>
      </c>
      <c r="D45" s="107">
        <v>1</v>
      </c>
    </row>
    <row r="46" spans="1:4" x14ac:dyDescent="0.25">
      <c r="A46" s="60" t="s">
        <v>235</v>
      </c>
      <c r="B46" s="61" t="s">
        <v>236</v>
      </c>
      <c r="C46" s="107">
        <v>21</v>
      </c>
      <c r="D46" s="107">
        <v>21</v>
      </c>
    </row>
    <row r="47" spans="1:4" ht="14.25" x14ac:dyDescent="0.2">
      <c r="A47" s="42" t="s">
        <v>76</v>
      </c>
      <c r="B47" s="43" t="s">
        <v>77</v>
      </c>
      <c r="C47" s="106">
        <f t="shared" ref="C47:D47" si="4">SUM(C48:C50)</f>
        <v>20</v>
      </c>
      <c r="D47" s="106">
        <f t="shared" si="4"/>
        <v>20</v>
      </c>
    </row>
    <row r="48" spans="1:4" ht="80.25" customHeight="1" x14ac:dyDescent="0.25">
      <c r="A48" s="22" t="s">
        <v>181</v>
      </c>
      <c r="B48" s="45" t="s">
        <v>225</v>
      </c>
      <c r="C48" s="107">
        <v>20</v>
      </c>
      <c r="D48" s="107">
        <v>20</v>
      </c>
    </row>
    <row r="49" spans="1:4" ht="51.75" hidden="1" x14ac:dyDescent="0.25">
      <c r="A49" s="62" t="s">
        <v>78</v>
      </c>
      <c r="B49" s="63" t="s">
        <v>79</v>
      </c>
      <c r="C49" s="64"/>
      <c r="D49" s="38"/>
    </row>
    <row r="50" spans="1:4" ht="26.25" hidden="1" x14ac:dyDescent="0.25">
      <c r="A50" s="62" t="s">
        <v>80</v>
      </c>
      <c r="B50" s="65" t="s">
        <v>81</v>
      </c>
      <c r="C50" s="64"/>
      <c r="D50" s="38"/>
    </row>
    <row r="51" spans="1:4" ht="42.75" x14ac:dyDescent="0.2">
      <c r="A51" s="66" t="s">
        <v>82</v>
      </c>
      <c r="B51" s="67" t="s">
        <v>83</v>
      </c>
      <c r="C51" s="103">
        <f t="shared" ref="C51:D51" si="5">C52</f>
        <v>0</v>
      </c>
      <c r="D51" s="103">
        <f t="shared" si="5"/>
        <v>0</v>
      </c>
    </row>
    <row r="52" spans="1:4" ht="45" x14ac:dyDescent="0.25">
      <c r="A52" s="29" t="s">
        <v>182</v>
      </c>
      <c r="B52" s="56" t="s">
        <v>226</v>
      </c>
      <c r="C52" s="104">
        <v>0</v>
      </c>
      <c r="D52" s="104">
        <v>0</v>
      </c>
    </row>
    <row r="53" spans="1:4" ht="57" x14ac:dyDescent="0.2">
      <c r="A53" s="42" t="s">
        <v>84</v>
      </c>
      <c r="B53" s="43" t="s">
        <v>85</v>
      </c>
      <c r="C53" s="106">
        <f>C55+C56+C62</f>
        <v>542</v>
      </c>
      <c r="D53" s="106">
        <f>D55+D56+D62</f>
        <v>542</v>
      </c>
    </row>
    <row r="54" spans="1:4" ht="60" hidden="1" customHeight="1" x14ac:dyDescent="0.25">
      <c r="A54" s="29" t="s">
        <v>183</v>
      </c>
      <c r="B54" s="56" t="s">
        <v>86</v>
      </c>
      <c r="C54" s="51">
        <v>0</v>
      </c>
      <c r="D54" s="38"/>
    </row>
    <row r="55" spans="1:4" ht="45" hidden="1" customHeight="1" x14ac:dyDescent="0.25">
      <c r="A55" s="29" t="s">
        <v>184</v>
      </c>
      <c r="B55" s="56" t="s">
        <v>87</v>
      </c>
      <c r="C55" s="51">
        <v>0</v>
      </c>
      <c r="D55" s="38"/>
    </row>
    <row r="56" spans="1:4" ht="90" x14ac:dyDescent="0.25">
      <c r="A56" s="22" t="s">
        <v>88</v>
      </c>
      <c r="B56" s="45" t="s">
        <v>89</v>
      </c>
      <c r="C56" s="107">
        <f>C57+C60</f>
        <v>93</v>
      </c>
      <c r="D56" s="107">
        <f>D57+D60</f>
        <v>93</v>
      </c>
    </row>
    <row r="57" spans="1:4" ht="75" x14ac:dyDescent="0.25">
      <c r="A57" s="22" t="s">
        <v>90</v>
      </c>
      <c r="B57" s="45" t="s">
        <v>91</v>
      </c>
      <c r="C57" s="107">
        <f>C58+C59</f>
        <v>0</v>
      </c>
      <c r="D57" s="107">
        <f>D58+D59</f>
        <v>0</v>
      </c>
    </row>
    <row r="58" spans="1:4" ht="93.75" customHeight="1" x14ac:dyDescent="0.25">
      <c r="A58" s="22" t="s">
        <v>185</v>
      </c>
      <c r="B58" s="45" t="s">
        <v>227</v>
      </c>
      <c r="C58" s="107">
        <v>0</v>
      </c>
      <c r="D58" s="107">
        <v>0</v>
      </c>
    </row>
    <row r="59" spans="1:4" ht="90" hidden="1" x14ac:dyDescent="0.25">
      <c r="A59" s="68" t="s">
        <v>92</v>
      </c>
      <c r="B59" s="69" t="s">
        <v>93</v>
      </c>
      <c r="C59" s="52">
        <v>0</v>
      </c>
      <c r="D59" s="38"/>
    </row>
    <row r="60" spans="1:4" ht="90" x14ac:dyDescent="0.25">
      <c r="A60" s="22" t="s">
        <v>94</v>
      </c>
      <c r="B60" s="45" t="s">
        <v>186</v>
      </c>
      <c r="C60" s="107">
        <f t="shared" ref="C60:D60" si="6">C61</f>
        <v>93</v>
      </c>
      <c r="D60" s="107">
        <f t="shared" si="6"/>
        <v>93</v>
      </c>
    </row>
    <row r="61" spans="1:4" ht="75" x14ac:dyDescent="0.25">
      <c r="A61" s="22" t="s">
        <v>187</v>
      </c>
      <c r="B61" s="45" t="s">
        <v>228</v>
      </c>
      <c r="C61" s="107">
        <v>93</v>
      </c>
      <c r="D61" s="107">
        <v>93</v>
      </c>
    </row>
    <row r="62" spans="1:4" ht="91.5" customHeight="1" x14ac:dyDescent="0.25">
      <c r="A62" s="29" t="s">
        <v>95</v>
      </c>
      <c r="B62" s="70" t="s">
        <v>188</v>
      </c>
      <c r="C62" s="104">
        <f t="shared" ref="C62:D62" si="7">C63</f>
        <v>449</v>
      </c>
      <c r="D62" s="104">
        <f t="shared" si="7"/>
        <v>449</v>
      </c>
    </row>
    <row r="63" spans="1:4" ht="90" x14ac:dyDescent="0.25">
      <c r="A63" s="71" t="s">
        <v>189</v>
      </c>
      <c r="B63" s="72" t="s">
        <v>229</v>
      </c>
      <c r="C63" s="107">
        <v>449</v>
      </c>
      <c r="D63" s="107">
        <v>449</v>
      </c>
    </row>
    <row r="64" spans="1:4" ht="28.5" x14ac:dyDescent="0.2">
      <c r="A64" s="42" t="s">
        <v>96</v>
      </c>
      <c r="B64" s="43" t="s">
        <v>97</v>
      </c>
      <c r="C64" s="106">
        <f>SUM(C65:C70)</f>
        <v>0</v>
      </c>
      <c r="D64" s="106">
        <f>SUM(D65:D70)</f>
        <v>0</v>
      </c>
    </row>
    <row r="65" spans="1:4" s="16" customFormat="1" ht="45" hidden="1" x14ac:dyDescent="0.25">
      <c r="A65" s="74" t="s">
        <v>98</v>
      </c>
      <c r="B65" s="75" t="s">
        <v>190</v>
      </c>
      <c r="C65" s="107">
        <v>0</v>
      </c>
      <c r="D65" s="111"/>
    </row>
    <row r="66" spans="1:4" s="16" customFormat="1" ht="19.5" hidden="1" customHeight="1" x14ac:dyDescent="0.25">
      <c r="A66" s="74" t="s">
        <v>99</v>
      </c>
      <c r="B66" s="75" t="s">
        <v>147</v>
      </c>
      <c r="C66" s="107">
        <v>0</v>
      </c>
      <c r="D66" s="111"/>
    </row>
    <row r="67" spans="1:4" s="16" customFormat="1" ht="22.5" hidden="1" customHeight="1" x14ac:dyDescent="0.25">
      <c r="A67" s="14" t="s">
        <v>100</v>
      </c>
      <c r="B67" s="15" t="s">
        <v>149</v>
      </c>
      <c r="C67" s="64"/>
      <c r="D67" s="76"/>
    </row>
    <row r="68" spans="1:4" s="16" customFormat="1" ht="22.5" hidden="1" customHeight="1" x14ac:dyDescent="0.25">
      <c r="A68" s="74" t="s">
        <v>145</v>
      </c>
      <c r="B68" s="77" t="s">
        <v>148</v>
      </c>
      <c r="C68" s="107">
        <v>0</v>
      </c>
      <c r="D68" s="111"/>
    </row>
    <row r="69" spans="1:4" s="16" customFormat="1" ht="22.5" hidden="1" customHeight="1" x14ac:dyDescent="0.25">
      <c r="A69" s="74" t="s">
        <v>146</v>
      </c>
      <c r="B69" s="77" t="s">
        <v>191</v>
      </c>
      <c r="C69" s="107">
        <v>0</v>
      </c>
      <c r="D69" s="111"/>
    </row>
    <row r="70" spans="1:4" s="16" customFormat="1" ht="45" hidden="1" x14ac:dyDescent="0.25">
      <c r="A70" s="74" t="s">
        <v>101</v>
      </c>
      <c r="B70" s="77" t="s">
        <v>150</v>
      </c>
      <c r="C70" s="107">
        <v>0</v>
      </c>
      <c r="D70" s="107">
        <v>0</v>
      </c>
    </row>
    <row r="71" spans="1:4" ht="42.75" x14ac:dyDescent="0.2">
      <c r="A71" s="42" t="s">
        <v>102</v>
      </c>
      <c r="B71" s="78" t="s">
        <v>103</v>
      </c>
      <c r="C71" s="106">
        <f>C72+C73+C74</f>
        <v>453</v>
      </c>
      <c r="D71" s="106">
        <f>D72+D73+D74</f>
        <v>453</v>
      </c>
    </row>
    <row r="72" spans="1:4" ht="30" x14ac:dyDescent="0.25">
      <c r="A72" s="79" t="s">
        <v>192</v>
      </c>
      <c r="B72" s="80" t="s">
        <v>193</v>
      </c>
      <c r="C72" s="107">
        <v>453</v>
      </c>
      <c r="D72" s="107">
        <v>453</v>
      </c>
    </row>
    <row r="73" spans="1:4" ht="45" x14ac:dyDescent="0.25">
      <c r="A73" s="71" t="s">
        <v>194</v>
      </c>
      <c r="B73" s="45" t="s">
        <v>195</v>
      </c>
      <c r="C73" s="107">
        <v>0</v>
      </c>
      <c r="D73" s="107">
        <v>0</v>
      </c>
    </row>
    <row r="74" spans="1:4" ht="30" x14ac:dyDescent="0.25">
      <c r="A74" s="79" t="s">
        <v>196</v>
      </c>
      <c r="B74" s="80" t="s">
        <v>197</v>
      </c>
      <c r="C74" s="107">
        <v>0</v>
      </c>
      <c r="D74" s="107">
        <v>0</v>
      </c>
    </row>
    <row r="75" spans="1:4" ht="28.5" x14ac:dyDescent="0.2">
      <c r="A75" s="42" t="s">
        <v>104</v>
      </c>
      <c r="B75" s="43" t="s">
        <v>105</v>
      </c>
      <c r="C75" s="106">
        <f>C76+C78</f>
        <v>383</v>
      </c>
      <c r="D75" s="106">
        <f>D76+D78</f>
        <v>383</v>
      </c>
    </row>
    <row r="76" spans="1:4" x14ac:dyDescent="0.25">
      <c r="A76" s="22" t="s">
        <v>106</v>
      </c>
      <c r="B76" s="45" t="s">
        <v>107</v>
      </c>
      <c r="C76" s="107">
        <f>C77</f>
        <v>383</v>
      </c>
      <c r="D76" s="107">
        <f t="shared" ref="D76" si="8">D77</f>
        <v>383</v>
      </c>
    </row>
    <row r="77" spans="1:4" ht="30" x14ac:dyDescent="0.25">
      <c r="A77" s="22" t="s">
        <v>198</v>
      </c>
      <c r="B77" s="45" t="s">
        <v>199</v>
      </c>
      <c r="C77" s="107">
        <v>383</v>
      </c>
      <c r="D77" s="107">
        <v>383</v>
      </c>
    </row>
    <row r="78" spans="1:4" ht="30" x14ac:dyDescent="0.25">
      <c r="A78" s="22" t="s">
        <v>108</v>
      </c>
      <c r="B78" s="45" t="s">
        <v>151</v>
      </c>
      <c r="C78" s="107">
        <f t="shared" ref="C78:D78" si="9">SUM(C79:C81)</f>
        <v>0</v>
      </c>
      <c r="D78" s="107">
        <f t="shared" si="9"/>
        <v>0</v>
      </c>
    </row>
    <row r="79" spans="1:4" ht="49.5" customHeight="1" x14ac:dyDescent="0.25">
      <c r="A79" s="22" t="s">
        <v>200</v>
      </c>
      <c r="B79" s="45" t="s">
        <v>230</v>
      </c>
      <c r="C79" s="107">
        <v>0</v>
      </c>
      <c r="D79" s="107">
        <v>0</v>
      </c>
    </row>
    <row r="80" spans="1:4" ht="51" hidden="1" customHeight="1" x14ac:dyDescent="0.25">
      <c r="A80" s="81" t="s">
        <v>109</v>
      </c>
      <c r="B80" s="82" t="s">
        <v>110</v>
      </c>
      <c r="C80" s="52">
        <v>0</v>
      </c>
      <c r="D80" s="38"/>
    </row>
    <row r="81" spans="1:4" ht="60" hidden="1" x14ac:dyDescent="0.25">
      <c r="A81" s="12" t="s">
        <v>111</v>
      </c>
      <c r="B81" s="83" t="s">
        <v>112</v>
      </c>
      <c r="C81" s="64"/>
      <c r="D81" s="38"/>
    </row>
    <row r="82" spans="1:4" ht="28.5" x14ac:dyDescent="0.2">
      <c r="A82" s="42" t="s">
        <v>113</v>
      </c>
      <c r="B82" s="73" t="s">
        <v>114</v>
      </c>
      <c r="C82" s="106">
        <f>SUM(C83:C96)</f>
        <v>0</v>
      </c>
      <c r="D82" s="106">
        <f>SUM(D83:D96)</f>
        <v>0</v>
      </c>
    </row>
    <row r="83" spans="1:4" ht="120" hidden="1" x14ac:dyDescent="0.25">
      <c r="A83" s="12" t="s">
        <v>115</v>
      </c>
      <c r="B83" s="2" t="s">
        <v>116</v>
      </c>
      <c r="C83" s="64"/>
      <c r="D83" s="38"/>
    </row>
    <row r="84" spans="1:4" ht="60" hidden="1" x14ac:dyDescent="0.25">
      <c r="A84" s="12" t="s">
        <v>117</v>
      </c>
      <c r="B84" s="84" t="s">
        <v>118</v>
      </c>
      <c r="C84" s="64"/>
      <c r="D84" s="38"/>
    </row>
    <row r="85" spans="1:4" ht="60" hidden="1" x14ac:dyDescent="0.25">
      <c r="A85" s="12" t="s">
        <v>119</v>
      </c>
      <c r="B85" s="45" t="s">
        <v>120</v>
      </c>
      <c r="C85" s="64"/>
      <c r="D85" s="38"/>
    </row>
    <row r="86" spans="1:4" ht="60" hidden="1" x14ac:dyDescent="0.25">
      <c r="A86" s="12" t="s">
        <v>121</v>
      </c>
      <c r="B86" s="11" t="s">
        <v>122</v>
      </c>
      <c r="C86" s="64"/>
      <c r="D86" s="38"/>
    </row>
    <row r="87" spans="1:4" ht="45" hidden="1" x14ac:dyDescent="0.25">
      <c r="A87" s="12" t="s">
        <v>123</v>
      </c>
      <c r="B87" s="45" t="s">
        <v>124</v>
      </c>
      <c r="C87" s="64"/>
      <c r="D87" s="38"/>
    </row>
    <row r="88" spans="1:4" ht="30" hidden="1" x14ac:dyDescent="0.25">
      <c r="A88" s="12" t="s">
        <v>125</v>
      </c>
      <c r="B88" s="45" t="s">
        <v>126</v>
      </c>
      <c r="C88" s="64"/>
      <c r="D88" s="38"/>
    </row>
    <row r="89" spans="1:4" ht="30" hidden="1" x14ac:dyDescent="0.25">
      <c r="A89" s="22" t="s">
        <v>127</v>
      </c>
      <c r="B89" s="85" t="s">
        <v>128</v>
      </c>
      <c r="C89" s="52">
        <v>0</v>
      </c>
      <c r="D89" s="38"/>
    </row>
    <row r="90" spans="1:4" ht="60" hidden="1" x14ac:dyDescent="0.25">
      <c r="A90" s="12" t="s">
        <v>129</v>
      </c>
      <c r="B90" s="45" t="s">
        <v>130</v>
      </c>
      <c r="C90" s="64"/>
      <c r="D90" s="38"/>
    </row>
    <row r="91" spans="1:4" ht="83.25" hidden="1" customHeight="1" x14ac:dyDescent="0.25">
      <c r="A91" s="71" t="s">
        <v>131</v>
      </c>
      <c r="B91" s="86" t="s">
        <v>201</v>
      </c>
      <c r="C91" s="52">
        <v>0</v>
      </c>
      <c r="D91" s="38"/>
    </row>
    <row r="92" spans="1:4" ht="30" hidden="1" x14ac:dyDescent="0.25">
      <c r="A92" s="71" t="s">
        <v>132</v>
      </c>
      <c r="B92" s="85" t="s">
        <v>133</v>
      </c>
      <c r="C92" s="52">
        <v>0</v>
      </c>
      <c r="D92" s="38"/>
    </row>
    <row r="93" spans="1:4" ht="60" hidden="1" x14ac:dyDescent="0.25">
      <c r="A93" s="13" t="s">
        <v>134</v>
      </c>
      <c r="B93" s="85" t="s">
        <v>135</v>
      </c>
      <c r="C93" s="64"/>
      <c r="D93" s="38"/>
    </row>
    <row r="94" spans="1:4" ht="45" hidden="1" x14ac:dyDescent="0.25">
      <c r="A94" s="71" t="s">
        <v>136</v>
      </c>
      <c r="B94" s="85" t="s">
        <v>137</v>
      </c>
      <c r="C94" s="52">
        <v>0</v>
      </c>
      <c r="D94" s="38"/>
    </row>
    <row r="95" spans="1:4" ht="75" hidden="1" x14ac:dyDescent="0.25">
      <c r="A95" s="71" t="s">
        <v>138</v>
      </c>
      <c r="B95" s="85" t="s">
        <v>139</v>
      </c>
      <c r="C95" s="52">
        <v>0</v>
      </c>
      <c r="D95" s="38"/>
    </row>
    <row r="96" spans="1:4" ht="45" hidden="1" x14ac:dyDescent="0.25">
      <c r="A96" s="22" t="s">
        <v>140</v>
      </c>
      <c r="B96" s="45" t="s">
        <v>141</v>
      </c>
      <c r="C96" s="52">
        <v>0</v>
      </c>
      <c r="D96" s="38"/>
    </row>
    <row r="97" spans="1:4" ht="14.25" x14ac:dyDescent="0.2">
      <c r="A97" s="42" t="s">
        <v>142</v>
      </c>
      <c r="B97" s="87" t="s">
        <v>143</v>
      </c>
      <c r="C97" s="106">
        <f>C98+C99</f>
        <v>0</v>
      </c>
      <c r="D97" s="106">
        <f>D98+D99</f>
        <v>0</v>
      </c>
    </row>
    <row r="98" spans="1:4" ht="30" x14ac:dyDescent="0.25">
      <c r="A98" s="22" t="s">
        <v>202</v>
      </c>
      <c r="B98" s="88" t="s">
        <v>231</v>
      </c>
      <c r="C98" s="108">
        <v>0</v>
      </c>
      <c r="D98" s="108">
        <v>0</v>
      </c>
    </row>
    <row r="99" spans="1:4" ht="25.5" customHeight="1" x14ac:dyDescent="0.25">
      <c r="A99" s="22" t="s">
        <v>203</v>
      </c>
      <c r="B99" s="88" t="s">
        <v>204</v>
      </c>
      <c r="C99" s="108">
        <v>0</v>
      </c>
      <c r="D99" s="108">
        <v>0</v>
      </c>
    </row>
    <row r="100" spans="1:4" ht="16.5" customHeight="1" x14ac:dyDescent="0.2">
      <c r="A100" s="21" t="s">
        <v>3</v>
      </c>
      <c r="B100" s="87" t="s">
        <v>2</v>
      </c>
      <c r="C100" s="17">
        <f>C101+C129</f>
        <v>122056.15000000001</v>
      </c>
      <c r="D100" s="17">
        <f>D101+D129</f>
        <v>89835.45</v>
      </c>
    </row>
    <row r="101" spans="1:4" ht="45" x14ac:dyDescent="0.25">
      <c r="A101" s="22" t="s">
        <v>9</v>
      </c>
      <c r="B101" s="90" t="s">
        <v>1</v>
      </c>
      <c r="C101" s="18">
        <f>C102+C106+C117+C125</f>
        <v>122056.15000000001</v>
      </c>
      <c r="D101" s="18">
        <f>D102+D106+D117+D125</f>
        <v>89835.45</v>
      </c>
    </row>
    <row r="102" spans="1:4" ht="43.5" customHeight="1" x14ac:dyDescent="0.25">
      <c r="A102" s="23" t="s">
        <v>160</v>
      </c>
      <c r="B102" s="92" t="s">
        <v>21</v>
      </c>
      <c r="C102" s="109">
        <f>C104+C105+C103</f>
        <v>14931.7</v>
      </c>
      <c r="D102" s="109">
        <f>D104+D105+D103</f>
        <v>15627.9</v>
      </c>
    </row>
    <row r="103" spans="1:4" ht="46.5" customHeight="1" x14ac:dyDescent="0.25">
      <c r="A103" s="71" t="s">
        <v>219</v>
      </c>
      <c r="B103" s="2" t="s">
        <v>239</v>
      </c>
      <c r="C103" s="109">
        <v>14931.7</v>
      </c>
      <c r="D103" s="109">
        <v>15627.9</v>
      </c>
    </row>
    <row r="104" spans="1:4" ht="30.75" customHeight="1" x14ac:dyDescent="0.25">
      <c r="A104" s="71" t="s">
        <v>220</v>
      </c>
      <c r="B104" s="2" t="s">
        <v>242</v>
      </c>
      <c r="C104" s="18">
        <v>0</v>
      </c>
      <c r="D104" s="18">
        <v>0</v>
      </c>
    </row>
    <row r="105" spans="1:4" ht="21.75" customHeight="1" x14ac:dyDescent="0.25">
      <c r="A105" s="71" t="s">
        <v>221</v>
      </c>
      <c r="B105" s="2" t="s">
        <v>205</v>
      </c>
      <c r="C105" s="18">
        <v>0</v>
      </c>
      <c r="D105" s="18">
        <v>0</v>
      </c>
    </row>
    <row r="106" spans="1:4" ht="30" x14ac:dyDescent="0.25">
      <c r="A106" s="24" t="s">
        <v>161</v>
      </c>
      <c r="B106" s="10" t="s">
        <v>206</v>
      </c>
      <c r="C106" s="115">
        <f>C116</f>
        <v>24.45</v>
      </c>
      <c r="D106" s="115">
        <f>D116</f>
        <v>24.45</v>
      </c>
    </row>
    <row r="107" spans="1:4" ht="75" hidden="1" x14ac:dyDescent="0.25">
      <c r="A107" s="25" t="s">
        <v>162</v>
      </c>
      <c r="B107" s="5" t="s">
        <v>10</v>
      </c>
      <c r="C107" s="113"/>
      <c r="D107" s="89"/>
    </row>
    <row r="108" spans="1:4" ht="30" hidden="1" x14ac:dyDescent="0.25">
      <c r="A108" s="93" t="s">
        <v>11</v>
      </c>
      <c r="B108" s="5" t="s">
        <v>8</v>
      </c>
      <c r="C108" s="91"/>
      <c r="D108" s="89"/>
    </row>
    <row r="109" spans="1:4" ht="48" hidden="1" customHeight="1" x14ac:dyDescent="0.25">
      <c r="A109" s="4" t="s">
        <v>12</v>
      </c>
      <c r="B109" s="5" t="s">
        <v>207</v>
      </c>
      <c r="C109" s="91"/>
      <c r="D109" s="89"/>
    </row>
    <row r="110" spans="1:4" ht="50.25" hidden="1" customHeight="1" x14ac:dyDescent="0.25">
      <c r="A110" s="4" t="s">
        <v>13</v>
      </c>
      <c r="B110" s="5" t="s">
        <v>14</v>
      </c>
      <c r="C110" s="91"/>
      <c r="D110" s="89"/>
    </row>
    <row r="111" spans="1:4" ht="50.25" hidden="1" customHeight="1" x14ac:dyDescent="0.25">
      <c r="A111" s="25" t="s">
        <v>163</v>
      </c>
      <c r="B111" s="5" t="s">
        <v>208</v>
      </c>
      <c r="C111" s="91"/>
      <c r="D111" s="89"/>
    </row>
    <row r="112" spans="1:4" ht="30" hidden="1" x14ac:dyDescent="0.2">
      <c r="A112" s="32" t="s">
        <v>164</v>
      </c>
      <c r="B112" s="6" t="s">
        <v>15</v>
      </c>
      <c r="C112" s="91"/>
      <c r="D112" s="89"/>
    </row>
    <row r="113" spans="1:4" ht="60.75" hidden="1" customHeight="1" x14ac:dyDescent="0.2">
      <c r="A113" s="32" t="s">
        <v>165</v>
      </c>
      <c r="B113" s="6" t="s">
        <v>158</v>
      </c>
      <c r="C113" s="91"/>
      <c r="D113" s="89"/>
    </row>
    <row r="114" spans="1:4" ht="52.5" hidden="1" customHeight="1" x14ac:dyDescent="0.2">
      <c r="A114" s="32" t="s">
        <v>166</v>
      </c>
      <c r="B114" s="6" t="s">
        <v>22</v>
      </c>
      <c r="C114" s="91"/>
      <c r="D114" s="89"/>
    </row>
    <row r="115" spans="1:4" ht="22.5" hidden="1" customHeight="1" x14ac:dyDescent="0.2">
      <c r="A115" s="26" t="s">
        <v>167</v>
      </c>
      <c r="B115" s="5" t="s">
        <v>16</v>
      </c>
      <c r="C115" s="94"/>
      <c r="D115" s="89"/>
    </row>
    <row r="116" spans="1:4" ht="22.5" customHeight="1" x14ac:dyDescent="0.25">
      <c r="A116" s="26" t="s">
        <v>238</v>
      </c>
      <c r="B116" s="112" t="s">
        <v>237</v>
      </c>
      <c r="C116" s="117">
        <v>24.45</v>
      </c>
      <c r="D116" s="116">
        <v>24.45</v>
      </c>
    </row>
    <row r="117" spans="1:4" ht="30" x14ac:dyDescent="0.25">
      <c r="A117" s="27" t="s">
        <v>168</v>
      </c>
      <c r="B117" s="9" t="s">
        <v>23</v>
      </c>
      <c r="C117" s="114">
        <f>C118+C121+C124</f>
        <v>342.59999999999997</v>
      </c>
      <c r="D117" s="114">
        <f>SUM(D118:D124)</f>
        <v>353.7</v>
      </c>
    </row>
    <row r="118" spans="1:4" ht="45" x14ac:dyDescent="0.25">
      <c r="A118" s="25" t="s">
        <v>209</v>
      </c>
      <c r="B118" s="5" t="s">
        <v>210</v>
      </c>
      <c r="C118" s="18">
        <v>1.5</v>
      </c>
      <c r="D118" s="18">
        <v>1.2</v>
      </c>
    </row>
    <row r="119" spans="1:4" ht="81" hidden="1" customHeight="1" x14ac:dyDescent="0.25">
      <c r="A119" s="25" t="s">
        <v>169</v>
      </c>
      <c r="B119" s="5" t="s">
        <v>211</v>
      </c>
      <c r="C119" s="91">
        <v>0</v>
      </c>
      <c r="D119" s="89"/>
    </row>
    <row r="120" spans="1:4" ht="64.5" hidden="1" customHeight="1" x14ac:dyDescent="0.25">
      <c r="A120" s="28" t="s">
        <v>170</v>
      </c>
      <c r="B120" s="7" t="s">
        <v>24</v>
      </c>
      <c r="C120" s="91">
        <v>0</v>
      </c>
      <c r="D120" s="89"/>
    </row>
    <row r="121" spans="1:4" ht="60" x14ac:dyDescent="0.25">
      <c r="A121" s="25" t="s">
        <v>212</v>
      </c>
      <c r="B121" s="5" t="s">
        <v>240</v>
      </c>
      <c r="C121" s="18">
        <v>311.2</v>
      </c>
      <c r="D121" s="18">
        <v>322.60000000000002</v>
      </c>
    </row>
    <row r="122" spans="1:4" ht="67.5" hidden="1" customHeight="1" x14ac:dyDescent="0.25">
      <c r="A122" s="28" t="s">
        <v>171</v>
      </c>
      <c r="B122" s="7" t="s">
        <v>17</v>
      </c>
      <c r="C122" s="91">
        <v>0</v>
      </c>
      <c r="D122" s="89"/>
    </row>
    <row r="123" spans="1:4" ht="90" hidden="1" x14ac:dyDescent="0.25">
      <c r="A123" s="95" t="s">
        <v>19</v>
      </c>
      <c r="B123" s="7" t="s">
        <v>20</v>
      </c>
      <c r="C123" s="91"/>
      <c r="D123" s="89"/>
    </row>
    <row r="124" spans="1:4" ht="45" x14ac:dyDescent="0.25">
      <c r="A124" s="25" t="s">
        <v>213</v>
      </c>
      <c r="B124" s="5" t="s">
        <v>214</v>
      </c>
      <c r="C124" s="18">
        <v>29.9</v>
      </c>
      <c r="D124" s="18">
        <v>29.9</v>
      </c>
    </row>
    <row r="125" spans="1:4" ht="18.75" customHeight="1" x14ac:dyDescent="0.25">
      <c r="A125" s="27" t="s">
        <v>172</v>
      </c>
      <c r="B125" s="96" t="s">
        <v>0</v>
      </c>
      <c r="C125" s="109">
        <f>SUM(C126:C128)</f>
        <v>106757.40000000001</v>
      </c>
      <c r="D125" s="109">
        <f>SUM(D126:D128)</f>
        <v>73829.399999999994</v>
      </c>
    </row>
    <row r="126" spans="1:4" ht="63" customHeight="1" thickBot="1" x14ac:dyDescent="0.3">
      <c r="A126" s="25" t="s">
        <v>215</v>
      </c>
      <c r="B126" s="5" t="s">
        <v>232</v>
      </c>
      <c r="C126" s="118">
        <v>0</v>
      </c>
      <c r="D126" s="118">
        <v>0</v>
      </c>
    </row>
    <row r="127" spans="1:4" ht="63" customHeight="1" thickBot="1" x14ac:dyDescent="0.3">
      <c r="A127" s="121" t="s">
        <v>245</v>
      </c>
      <c r="B127" s="119" t="s">
        <v>246</v>
      </c>
      <c r="C127" s="118">
        <v>66319.600000000006</v>
      </c>
      <c r="D127" s="118">
        <v>66461</v>
      </c>
    </row>
    <row r="128" spans="1:4" ht="54" customHeight="1" thickBot="1" x14ac:dyDescent="0.3">
      <c r="A128" s="121" t="s">
        <v>247</v>
      </c>
      <c r="B128" s="120" t="s">
        <v>248</v>
      </c>
      <c r="C128" s="19">
        <v>40437.800000000003</v>
      </c>
      <c r="D128" s="18">
        <v>7368.4</v>
      </c>
    </row>
    <row r="129" spans="1:4" ht="14.25" x14ac:dyDescent="0.2">
      <c r="A129" s="30" t="s">
        <v>159</v>
      </c>
      <c r="B129" s="8" t="s">
        <v>18</v>
      </c>
      <c r="C129" s="33">
        <f>C130</f>
        <v>0</v>
      </c>
      <c r="D129" s="33">
        <f>D130</f>
        <v>0</v>
      </c>
    </row>
    <row r="130" spans="1:4" ht="30" hidden="1" customHeight="1" x14ac:dyDescent="0.25">
      <c r="A130" s="31" t="s">
        <v>175</v>
      </c>
      <c r="B130" s="3" t="s">
        <v>216</v>
      </c>
      <c r="C130" s="97">
        <f>C131</f>
        <v>0</v>
      </c>
      <c r="D130" s="1"/>
    </row>
    <row r="131" spans="1:4" ht="40.5" hidden="1" customHeight="1" x14ac:dyDescent="0.25">
      <c r="A131" s="31" t="s">
        <v>176</v>
      </c>
      <c r="B131" s="3" t="s">
        <v>177</v>
      </c>
      <c r="C131" s="97">
        <v>0</v>
      </c>
      <c r="D131" s="1"/>
    </row>
    <row r="132" spans="1:4" ht="45" hidden="1" x14ac:dyDescent="0.25">
      <c r="A132" s="31" t="s">
        <v>173</v>
      </c>
      <c r="B132" s="3" t="s">
        <v>217</v>
      </c>
      <c r="C132" s="97">
        <v>0</v>
      </c>
      <c r="D132" s="1"/>
    </row>
    <row r="133" spans="1:4" ht="60" hidden="1" x14ac:dyDescent="0.25">
      <c r="A133" s="31" t="s">
        <v>174</v>
      </c>
      <c r="B133" s="3" t="s">
        <v>218</v>
      </c>
      <c r="C133" s="97">
        <v>0</v>
      </c>
      <c r="D133" s="1"/>
    </row>
    <row r="134" spans="1:4" x14ac:dyDescent="0.25">
      <c r="A134" s="22"/>
      <c r="B134" s="43" t="s">
        <v>144</v>
      </c>
      <c r="C134" s="106">
        <f>C12+C100</f>
        <v>131875.15000000002</v>
      </c>
      <c r="D134" s="106">
        <f>D12+D100</f>
        <v>99854.45</v>
      </c>
    </row>
  </sheetData>
  <protectedRanges>
    <protectedRange sqref="C31" name="krista_tr_72_0_1_2_1"/>
    <protectedRange sqref="C18" name="krista_tr_1240_0_1_2_1"/>
  </protectedRanges>
  <autoFilter ref="A11:IU134">
    <filterColumn colId="2">
      <customFilters>
        <customFilter operator="notEqual" val=" "/>
      </customFilters>
    </filterColumn>
  </autoFilter>
  <mergeCells count="7">
    <mergeCell ref="C1:D3"/>
    <mergeCell ref="A6:C6"/>
    <mergeCell ref="A7:C7"/>
    <mergeCell ref="A9:A10"/>
    <mergeCell ref="B9:B10"/>
    <mergeCell ref="C9:D9"/>
    <mergeCell ref="C4:D4"/>
  </mergeCells>
  <printOptions horizontalCentered="1"/>
  <pageMargins left="1.1811023622047245" right="0" top="0.78740157480314965" bottom="0.59055118110236227" header="0.39370078740157483" footer="0.39370078740157483"/>
  <pageSetup paperSize="9" scale="79" fitToHeight="0" orientation="portrait" r:id="rId1"/>
  <headerFooter alignWithMargins="0">
    <oddHeader>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№2</vt:lpstr>
      <vt:lpstr>Лист1</vt:lpstr>
      <vt:lpstr>'Приложение №2'!Заголовки_для_печати</vt:lpstr>
      <vt:lpstr>'Приложение №2'!Область_печати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MazhorovaEA</dc:creator>
  <cp:lastModifiedBy>user</cp:lastModifiedBy>
  <cp:lastPrinted>2020-12-11T08:15:15Z</cp:lastPrinted>
  <dcterms:created xsi:type="dcterms:W3CDTF">2014-10-22T10:37:04Z</dcterms:created>
  <dcterms:modified xsi:type="dcterms:W3CDTF">2023-06-19T09:01:13Z</dcterms:modified>
</cp:coreProperties>
</file>