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риложение 5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'Приложение 5'!$A$6:$F$225</definedName>
    <definedName name="_xlnm.Print_Area" localSheetId="0">'Приложение 5'!$A$1:$F$218</definedName>
  </definedNames>
  <calcPr calcId="124519" iterate="1"/>
</workbook>
</file>

<file path=xl/calcChain.xml><?xml version="1.0" encoding="utf-8"?>
<calcChain xmlns="http://schemas.openxmlformats.org/spreadsheetml/2006/main">
  <c r="F172" i="4"/>
  <c r="F182"/>
  <c r="F183"/>
  <c r="F67"/>
  <c r="I55"/>
  <c r="H196"/>
  <c r="I199"/>
  <c r="I27"/>
  <c r="I33"/>
  <c r="I38"/>
  <c r="F100"/>
  <c r="F102"/>
  <c r="F101" s="1"/>
  <c r="F103"/>
  <c r="F56" l="1"/>
  <c r="F174"/>
  <c r="F28" l="1"/>
  <c r="F29"/>
  <c r="F30"/>
  <c r="F31"/>
  <c r="F32"/>
  <c r="F176" l="1"/>
  <c r="F177"/>
  <c r="F179"/>
  <c r="F180"/>
  <c r="F158"/>
  <c r="F157" s="1"/>
  <c r="F163"/>
  <c r="F164"/>
  <c r="F198" l="1"/>
  <c r="F197"/>
  <c r="F196"/>
  <c r="F194"/>
  <c r="F152" l="1"/>
  <c r="F153"/>
  <c r="F154"/>
  <c r="F155"/>
  <c r="F74" l="1"/>
  <c r="F73" s="1"/>
  <c r="F139" l="1"/>
  <c r="F138"/>
  <c r="F137" s="1"/>
  <c r="F136" s="1"/>
  <c r="F135" s="1"/>
  <c r="F161" l="1"/>
  <c r="F159" s="1"/>
  <c r="F26" l="1"/>
  <c r="F25" s="1"/>
  <c r="F111" l="1"/>
  <c r="F133" l="1"/>
  <c r="F132" s="1"/>
  <c r="F131" s="1"/>
  <c r="F130" s="1"/>
  <c r="F129" s="1"/>
  <c r="F169" l="1"/>
  <c r="F168" l="1"/>
  <c r="F220"/>
  <c r="F167" l="1"/>
  <c r="F166" s="1"/>
  <c r="F43"/>
  <c r="F42" s="1"/>
  <c r="F44"/>
  <c r="F36"/>
  <c r="F222" l="1"/>
  <c r="F219" s="1"/>
  <c r="F213"/>
  <c r="F212" s="1"/>
  <c r="F205"/>
  <c r="F204" s="1"/>
  <c r="F203" s="1"/>
  <c r="F202" s="1"/>
  <c r="F201" s="1"/>
  <c r="F192"/>
  <c r="F190"/>
  <c r="F189" s="1"/>
  <c r="F188" s="1"/>
  <c r="F170"/>
  <c r="F160"/>
  <c r="F150"/>
  <c r="F145"/>
  <c r="F144" s="1"/>
  <c r="F143" s="1"/>
  <c r="F127"/>
  <c r="F120"/>
  <c r="F119" s="1"/>
  <c r="F113"/>
  <c r="F110" s="1"/>
  <c r="F97"/>
  <c r="F96" s="1"/>
  <c r="F94"/>
  <c r="F93" s="1"/>
  <c r="F88"/>
  <c r="F83"/>
  <c r="F82" s="1"/>
  <c r="F77"/>
  <c r="F76" s="1"/>
  <c r="F72" s="1"/>
  <c r="F71" s="1"/>
  <c r="F70" s="1"/>
  <c r="F65"/>
  <c r="F64" s="1"/>
  <c r="F63" s="1"/>
  <c r="F62" s="1"/>
  <c r="F58"/>
  <c r="F54"/>
  <c r="F49"/>
  <c r="F48" s="1"/>
  <c r="F41" s="1"/>
  <c r="F46"/>
  <c r="F37"/>
  <c r="F35" s="1"/>
  <c r="F34" s="1"/>
  <c r="F23"/>
  <c r="F16"/>
  <c r="F15" s="1"/>
  <c r="F13"/>
  <c r="F12" s="1"/>
  <c r="I15" l="1"/>
  <c r="I59" s="1"/>
  <c r="F52"/>
  <c r="F51" s="1"/>
  <c r="F53"/>
  <c r="F187"/>
  <c r="F186" s="1"/>
  <c r="F185" s="1"/>
  <c r="F11"/>
  <c r="F10"/>
  <c r="F211"/>
  <c r="F210" s="1"/>
  <c r="F209" s="1"/>
  <c r="F208" s="1"/>
  <c r="F207" s="1"/>
  <c r="F148"/>
  <c r="F147" s="1"/>
  <c r="F142" s="1"/>
  <c r="F149"/>
  <c r="F80"/>
  <c r="F81"/>
  <c r="F22"/>
  <c r="F21" s="1"/>
  <c r="F20" s="1"/>
  <c r="F19" s="1"/>
  <c r="F18" s="1"/>
  <c r="F126"/>
  <c r="F125" s="1"/>
  <c r="F124" s="1"/>
  <c r="F123" s="1"/>
  <c r="F173"/>
  <c r="F217"/>
  <c r="F216" s="1"/>
  <c r="F215" s="1"/>
  <c r="F218"/>
  <c r="F61"/>
  <c r="F60" s="1"/>
  <c r="F86"/>
  <c r="F85" s="1"/>
  <c r="F87"/>
  <c r="F9"/>
  <c r="F8" s="1"/>
  <c r="F92"/>
  <c r="F91" s="1"/>
  <c r="F90" s="1"/>
  <c r="F122"/>
  <c r="F69"/>
  <c r="F108"/>
  <c r="F107" s="1"/>
  <c r="F106" s="1"/>
  <c r="F109"/>
  <c r="F118"/>
  <c r="F117"/>
  <c r="F116" s="1"/>
  <c r="F115" s="1"/>
  <c r="F99" l="1"/>
  <c r="F141"/>
  <c r="F79"/>
  <c r="F68" s="1"/>
  <c r="F40"/>
  <c r="F39" s="1"/>
  <c r="F7" s="1"/>
  <c r="F225" l="1"/>
  <c r="H8"/>
  <c r="F228"/>
</calcChain>
</file>

<file path=xl/sharedStrings.xml><?xml version="1.0" encoding="utf-8"?>
<sst xmlns="http://schemas.openxmlformats.org/spreadsheetml/2006/main" count="633" uniqueCount="188">
  <si>
    <t/>
  </si>
  <si>
    <t>(тыс.руб.)</t>
  </si>
  <si>
    <t>ВР</t>
  </si>
  <si>
    <t>Наименование</t>
  </si>
  <si>
    <t>Раздел</t>
  </si>
  <si>
    <t>Подраздел</t>
  </si>
  <si>
    <t>Целевая статья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</si>
  <si>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</si>
  <si>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</si>
  <si>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</si>
  <si>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</si>
  <si>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</si>
  <si>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</si>
  <si>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</si>
  <si>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</si>
  <si>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</si>
  <si>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</si>
  <si>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</si>
  <si>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11</t>
  </si>
  <si>
    <t>Резервный фонд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</si>
  <si>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</si>
  <si>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</si>
  <si>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</si>
  <si>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</si>
  <si>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</si>
  <si>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</si>
  <si>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</si>
  <si>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</si>
  <si>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</si>
  <si>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</si>
  <si>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</si>
  <si>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</si>
  <si>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</si>
  <si>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</si>
  <si>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</si>
  <si>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14</t>
  </si>
  <si>
    <t>41.0.00.00000</t>
  </si>
  <si>
    <t>41.0.01.00000</t>
  </si>
  <si>
    <t>41.0.01.S2300</t>
  </si>
  <si>
    <t>41.0.01.82300</t>
  </si>
  <si>
    <t>НАЦИОНАЛЬНАЯ ЭКОНОМИКА</t>
  </si>
  <si>
    <t>Транспорт</t>
  </si>
  <si>
    <t>08</t>
  </si>
  <si>
    <t>40.0.00.00000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</si>
  <si>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</si>
  <si>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</si>
  <si>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</si>
  <si>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</si>
  <si>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</si>
  <si>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</si>
  <si>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</si>
  <si>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</si>
  <si>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</si>
  <si>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40.1.01.99990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</si>
  <si>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</si>
  <si>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</si>
  <si>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</si>
  <si>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</si>
  <si>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</si>
  <si>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</si>
  <si>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</si>
  <si>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44.0.00.00000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</si>
  <si>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</si>
  <si>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</si>
  <si>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</si>
  <si>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</si>
  <si>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</si>
  <si>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Социальное обеспечение и иные выплаты населению</t>
  </si>
  <si>
    <t>ФИЗИЧЕСКАЯ КУЛЬТУРА И СПОРТ</t>
  </si>
  <si>
    <t>Физическая культура</t>
  </si>
  <si>
    <t>Итого</t>
  </si>
  <si>
    <t xml:space="preserve">Подпрограмма  «Автомобильные дороги» 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</si>
  <si>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</si>
  <si>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</si>
  <si>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</si>
  <si>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Муниципальная программа "Управление в сфере муниципальных финансов в сельском поселении Ларьяк"</t>
  </si>
  <si>
    <t>Муниципальная программа "Безопасность жизнедеятельности в сельском поселении Ларьяк"</t>
  </si>
  <si>
    <t>Муниципальная программа "Жилищно-коммунальный комплекс и городская среда в сельском поселении Ларьяк"</t>
  </si>
  <si>
    <t>Муниципальная программа  "Жилищно-коммунальный комплекс и городская среда в сельском поселении Ларьяк"</t>
  </si>
  <si>
    <t>44.0.01.00000</t>
  </si>
  <si>
    <t>44.0.01.99990</t>
  </si>
  <si>
    <t>45.0.00.00000</t>
  </si>
  <si>
    <t>47.0.02.20610</t>
  </si>
  <si>
    <t>45.0.01.51180</t>
  </si>
  <si>
    <t>49.0.00.00000</t>
  </si>
  <si>
    <t>43.0.00.00000</t>
  </si>
  <si>
    <t>47.0.00.00000</t>
  </si>
  <si>
    <t>Основное мероприятие «Содержание муниципального имущества сельского поселения Ларьяк».</t>
  </si>
  <si>
    <t>47.0.01.89020</t>
  </si>
  <si>
    <t>Основное мероприятие "Повышение энергоэффективности систем освещения "</t>
  </si>
  <si>
    <t>44.0.02.99990</t>
  </si>
  <si>
    <t>Основное мероприятие «Формирование комфортной городской среды».</t>
  </si>
  <si>
    <t>44.0.03.00000</t>
  </si>
  <si>
    <t>44.0.03.99990</t>
  </si>
  <si>
    <t>Муниципальная программа ""Управление муниципальным имуществом на территории сельского поселения Ларьяк"</t>
  </si>
  <si>
    <t>Муниципальная программа "Управление муниципальным имуществом на территории сельского поселения Ларьяк"</t>
  </si>
  <si>
    <t>45.1.01.02030</t>
  </si>
  <si>
    <t>Закупка товаров, работ и услуг для обеспечения государственных (муниципальных) нужд</t>
  </si>
  <si>
    <t xml:space="preserve">Муниципальная программа «Развитие транспортной системы и связи в сельском поселении Ларьяк» </t>
  </si>
  <si>
    <t>Подпрограмма "Связь"</t>
  </si>
  <si>
    <t>40.3.00.00000</t>
  </si>
  <si>
    <t>Основное мероприятие "Обеспечение доступности населению современных информационных технологий"</t>
  </si>
  <si>
    <t>40.3.01.00000</t>
  </si>
  <si>
    <t>40.3.01.99990</t>
  </si>
  <si>
    <t>Муниципальная программы "Культурное пространство сельского поселения Ларьяк"</t>
  </si>
  <si>
    <t>43.0.01.00590</t>
  </si>
  <si>
    <t>Муниципальная программа "Повышение эффективности управления сельским поселением Ларьяк"</t>
  </si>
  <si>
    <t>Подпрограмма «Обеспечение  деятельности органов местного самоуправления сельского поселения Ларьяк»</t>
  </si>
  <si>
    <t>45.1.00.00000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</si>
  <si>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</si>
  <si>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45.1.01.00000</t>
  </si>
  <si>
    <t>45.1.01.02040</t>
  </si>
  <si>
    <t>45.1.01.89240</t>
  </si>
  <si>
    <t>Иные межбюджетные трансферты</t>
  </si>
  <si>
    <t>45.1.01.02400</t>
  </si>
  <si>
    <t>45.1.01.99990</t>
  </si>
  <si>
    <t>Подпрограмма «Осуществление материально-технического обеспечения деятельности органов местного самоуправления в сельском поселении  Ларьяк»</t>
  </si>
  <si>
    <t>Основное мероприятие "Материально-техническое и организационное обеспечение служебной деятельности органов местного самоуправления"</t>
  </si>
  <si>
    <t>45.2.00.00000</t>
  </si>
  <si>
    <t>45.2.01.00000</t>
  </si>
  <si>
    <t>Расходы на обеспечение деятельности (оказание услуг) муниципальных учреждений</t>
  </si>
  <si>
    <t>45.2.01.00590</t>
  </si>
  <si>
    <t>45.1.01.51180</t>
  </si>
  <si>
    <t>49.0.01.00000</t>
  </si>
  <si>
    <t>49.0.01.99990</t>
  </si>
  <si>
    <t>Основное мероприятие " Обеспечение мер пожарной безопасности на объектах социального назначения и жилищного фонда в сельском поселении Ларьяк "</t>
  </si>
  <si>
    <t>Закупка товаров, работ, услуг для обеспечения государственных (муниципальных) нужд</t>
  </si>
  <si>
    <t>47.0.01.00000</t>
  </si>
  <si>
    <t>Иные межбюджетные трансфетры</t>
  </si>
  <si>
    <t>44.0.02.00000</t>
  </si>
  <si>
    <t>43.0.01.00000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</si>
  <si>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Ларьяк"</t>
  </si>
  <si>
    <t>Публичные нормативные социальные выплаты гражданам</t>
  </si>
  <si>
    <t>45.1.01.72621</t>
  </si>
  <si>
    <t>43.0.02.00000</t>
  </si>
  <si>
    <t>43.0.02.00590</t>
  </si>
  <si>
    <t>Другие вопросы в области национальной экономики</t>
  </si>
  <si>
    <t>47.0.01.89090</t>
  </si>
  <si>
    <t>Основное мероприятие 1. Финансовое обеспечение расходных обязательств по делегированным полномочиям.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</si>
  <si>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</si>
  <si>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«Мероприятия по обеспечению деятельности муниципальных учреждений культуры»</t>
  </si>
  <si>
    <t xml:space="preserve">Основное мероприятие "Обеспечение деятельности физической культуры и спорта" </t>
  </si>
  <si>
    <t>F188</t>
  </si>
  <si>
    <t>2023 год</t>
  </si>
  <si>
    <t>Распределение бюджетных ассигнований по разделам, подразделам, целевым статьям (муниципальным программам), группам (группам и подгруппам) видов расходов классификации расходов бюджета поселения Ларьяк на 2023 год</t>
  </si>
  <si>
    <t>Расходы на обеспечение деятельности учреждения</t>
  </si>
  <si>
    <t>Расходы на содержание главы муниципального образования</t>
  </si>
  <si>
    <t>Расходы на содержание заместителей главы муниципального образования</t>
  </si>
  <si>
    <t xml:space="preserve">Расходы на обеспечение функций органов местного самоуправления </t>
  </si>
  <si>
    <t xml:space="preserve">Резервный фонд администрации сельского поселения </t>
  </si>
  <si>
    <t>Прочие мероприятия органов местного самоуправления</t>
  </si>
  <si>
    <t>Расходы на реализацию мероприятий</t>
  </si>
  <si>
    <t>45.1.01.D9300</t>
  </si>
  <si>
    <t>45.1.01.59300</t>
  </si>
  <si>
    <t>47.0.01.89140</t>
  </si>
  <si>
    <t>47.0.01.89080</t>
  </si>
  <si>
    <t>Иные межбюджетные ассигнования</t>
  </si>
  <si>
    <t>Иные межбюджетные трансферты на выполнение работ по гуммированию водонапорной башни</t>
  </si>
  <si>
    <t>Реализация мероприятий "Формирование комфортной городской среды в Нижневартовском районе</t>
  </si>
  <si>
    <t>Софинансирование расходов на реализацию мероприятий "Формирование комфортной городской среды в Нижневартовском районе"</t>
  </si>
  <si>
    <t>44.0.03.88550</t>
  </si>
  <si>
    <t>44.0.03.S8550</t>
  </si>
  <si>
    <t>Обеспечение проведения выборов и референдумов</t>
  </si>
  <si>
    <t>07</t>
  </si>
  <si>
    <t>Муниципальная программа «Повышение эффективности управления  сельским поселением Ларьяк»</t>
  </si>
  <si>
    <t>Основное мероприятие "Обеспечение осуществления полномочий органов местного самоуправления сельского поселения Ларьяк"</t>
  </si>
  <si>
    <t>45.2.01.85060</t>
  </si>
  <si>
    <t>Общеэкономические вопросы</t>
  </si>
  <si>
    <t>Подпрограмма «Осуществление материально-технического обеспечения деятельности органов местного самоуправления в сельском поселении Ларьяк»</t>
  </si>
  <si>
    <t>.0113</t>
  </si>
  <si>
    <t>.0111</t>
  </si>
  <si>
    <t>.0107</t>
  </si>
  <si>
    <t>.0104</t>
  </si>
  <si>
    <t>.0102</t>
  </si>
  <si>
    <t>.0801</t>
  </si>
  <si>
    <t>Реализация инициативных проектов</t>
  </si>
  <si>
    <t>44.03.89902</t>
  </si>
  <si>
    <t>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</si>
  <si>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реализацию мероприятий </t>
  </si>
  <si>
    <t xml:space="preserve">На осуществление части полномочий по решению вопросов местного значения в соответствии с заключенными соглашениями </t>
  </si>
  <si>
    <t>Иные межбюджетные трансферты на реализации мероприятий по содействию трудоустройству граждан</t>
  </si>
  <si>
    <t xml:space="preserve"> Создание условий для деятельности народных дружин </t>
  </si>
  <si>
    <t>Софинансирование расходов на создание условий для деятельности народных дружин</t>
  </si>
  <si>
    <t>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округа-Юнры</t>
  </si>
  <si>
    <t>На 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</si>
  <si>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органами местного самоуправления поселений,муниципальных и городских округов</t>
  </si>
  <si>
    <t>Приложение5 к Решению Совета депутатов сельского поселения Ларьяк  №206                от28.12.2022</t>
  </si>
  <si>
    <t>Приложение5к Решению Совета депутатов сельского поселения Ларьяк  № 000                       от 00.00.2023</t>
  </si>
</sst>
</file>

<file path=xl/styles.xml><?xml version="1.0" encoding="utf-8"?>
<styleSheet xmlns="http://schemas.openxmlformats.org/spreadsheetml/2006/main">
  <numFmts count="8">
    <numFmt numFmtId="164" formatCode="00"/>
    <numFmt numFmtId="165" formatCode="0000000"/>
    <numFmt numFmtId="166" formatCode="000"/>
    <numFmt numFmtId="167" formatCode="#,##0.0_);[Red]\(#,##0.0\)"/>
    <numFmt numFmtId="168" formatCode="#,##0.0"/>
    <numFmt numFmtId="169" formatCode="#,##0.0;[Red]\-#,##0.0"/>
    <numFmt numFmtId="170" formatCode="#,##0.0_ ;[Red]\-#,##0.0\ "/>
    <numFmt numFmtId="171" formatCode="#,##0.0;[Red]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/>
    <xf numFmtId="0" fontId="4" fillId="0" borderId="5" xfId="1" applyFont="1" applyBorder="1" applyProtection="1">
      <protection hidden="1"/>
    </xf>
    <xf numFmtId="0" fontId="3" fillId="0" borderId="4" xfId="1" applyNumberFormat="1" applyFont="1" applyFill="1" applyBorder="1" applyAlignment="1" applyProtection="1">
      <alignment horizontal="justify" vertical="top" wrapText="1"/>
      <protection hidden="1"/>
    </xf>
    <xf numFmtId="0" fontId="3" fillId="0" borderId="6" xfId="1" applyNumberFormat="1" applyFont="1" applyFill="1" applyBorder="1" applyAlignment="1" applyProtection="1">
      <alignment horizontal="justify" wrapText="1"/>
      <protection hidden="1"/>
    </xf>
    <xf numFmtId="167" fontId="4" fillId="0" borderId="0" xfId="1" applyNumberFormat="1" applyFont="1"/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170" fontId="4" fillId="0" borderId="0" xfId="1" applyNumberFormat="1" applyFont="1"/>
    <xf numFmtId="0" fontId="4" fillId="0" borderId="0" xfId="1" applyFont="1" applyFill="1" applyAlignment="1">
      <alignment horizontal="justify"/>
    </xf>
    <xf numFmtId="0" fontId="4" fillId="0" borderId="0" xfId="1" applyFont="1" applyFill="1"/>
    <xf numFmtId="0" fontId="3" fillId="2" borderId="0" xfId="1" applyFont="1" applyFill="1" applyAlignment="1" applyProtection="1">
      <alignment horizontal="justify"/>
      <protection hidden="1"/>
    </xf>
    <xf numFmtId="0" fontId="3" fillId="2" borderId="0" xfId="1" applyFont="1" applyFill="1" applyAlignment="1" applyProtection="1">
      <protection hidden="1"/>
    </xf>
    <xf numFmtId="164" fontId="3" fillId="2" borderId="0" xfId="1" applyNumberFormat="1" applyFont="1" applyFill="1" applyAlignment="1" applyProtection="1">
      <alignment horizontal="justify"/>
      <protection hidden="1"/>
    </xf>
    <xf numFmtId="164" fontId="3" fillId="2" borderId="0" xfId="1" applyNumberFormat="1" applyFont="1" applyFill="1" applyAlignment="1" applyProtection="1">
      <protection hidden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3" fillId="2" borderId="2" xfId="1" applyNumberFormat="1" applyFont="1" applyFill="1" applyBorder="1" applyAlignment="1" applyProtection="1">
      <alignment horizontal="justify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1" applyNumberFormat="1" applyFont="1" applyFill="1" applyBorder="1" applyAlignment="1" applyProtection="1">
      <alignment horizontal="left" vertical="top" wrapText="1"/>
      <protection hidden="1"/>
    </xf>
    <xf numFmtId="164" fontId="5" fillId="2" borderId="2" xfId="1" applyNumberFormat="1" applyFont="1" applyFill="1" applyBorder="1" applyAlignment="1" applyProtection="1">
      <alignment horizontal="left" vertical="top"/>
      <protection hidden="1"/>
    </xf>
    <xf numFmtId="165" fontId="5" fillId="2" borderId="2" xfId="1" applyNumberFormat="1" applyFont="1" applyFill="1" applyBorder="1" applyAlignment="1" applyProtection="1">
      <alignment horizontal="left" vertical="top"/>
      <protection hidden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164" fontId="3" fillId="2" borderId="2" xfId="1" applyNumberFormat="1" applyFont="1" applyFill="1" applyBorder="1" applyAlignment="1" applyProtection="1">
      <alignment horizontal="left" vertical="top"/>
      <protection hidden="1"/>
    </xf>
    <xf numFmtId="165" fontId="3" fillId="2" borderId="2" xfId="1" applyNumberFormat="1" applyFont="1" applyFill="1" applyBorder="1" applyAlignment="1" applyProtection="1">
      <alignment horizontal="left" vertical="top"/>
      <protection hidden="1"/>
    </xf>
    <xf numFmtId="0" fontId="3" fillId="2" borderId="2" xfId="1" applyNumberFormat="1" applyFont="1" applyFill="1" applyBorder="1" applyAlignment="1" applyProtection="1">
      <alignment horizontal="left" wrapText="1"/>
      <protection hidden="1"/>
    </xf>
    <xf numFmtId="0" fontId="3" fillId="2" borderId="2" xfId="1" applyNumberFormat="1" applyFont="1" applyFill="1" applyBorder="1" applyAlignment="1" applyProtection="1">
      <alignment horizontal="left" vertical="top"/>
      <protection hidden="1"/>
    </xf>
    <xf numFmtId="165" fontId="6" fillId="2" borderId="2" xfId="1" applyNumberFormat="1" applyFont="1" applyFill="1" applyBorder="1" applyAlignment="1" applyProtection="1">
      <alignment horizontal="left" vertical="top"/>
      <protection hidden="1"/>
    </xf>
    <xf numFmtId="0" fontId="6" fillId="2" borderId="2" xfId="1" applyNumberFormat="1" applyFont="1" applyFill="1" applyBorder="1" applyAlignment="1" applyProtection="1">
      <alignment horizontal="left" vertical="top"/>
      <protection hidden="1"/>
    </xf>
    <xf numFmtId="0" fontId="7" fillId="2" borderId="2" xfId="2" applyFont="1" applyFill="1" applyBorder="1" applyAlignment="1">
      <alignment horizontal="left" wrapText="1"/>
    </xf>
    <xf numFmtId="14" fontId="3" fillId="2" borderId="2" xfId="1" applyNumberFormat="1" applyFont="1" applyFill="1" applyBorder="1" applyAlignment="1" applyProtection="1">
      <alignment horizontal="left" vertical="top"/>
      <protection hidden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0" fontId="6" fillId="0" borderId="2" xfId="0" applyFont="1" applyBorder="1" applyAlignment="1">
      <alignment horizontal="left" wrapText="1"/>
    </xf>
    <xf numFmtId="0" fontId="7" fillId="3" borderId="7" xfId="0" applyFont="1" applyFill="1" applyBorder="1" applyAlignment="1">
      <alignment vertical="center" wrapText="1"/>
    </xf>
    <xf numFmtId="0" fontId="3" fillId="2" borderId="2" xfId="1" applyNumberFormat="1" applyFont="1" applyFill="1" applyBorder="1" applyAlignment="1" applyProtection="1">
      <alignment horizontal="justify" wrapText="1"/>
      <protection hidden="1"/>
    </xf>
    <xf numFmtId="0" fontId="3" fillId="0" borderId="2" xfId="1" applyNumberFormat="1" applyFont="1" applyFill="1" applyBorder="1" applyAlignment="1" applyProtection="1">
      <alignment horizontal="justify" wrapText="1"/>
      <protection hidden="1"/>
    </xf>
    <xf numFmtId="0" fontId="8" fillId="0" borderId="0" xfId="0" applyFont="1" applyAlignment="1">
      <alignment wrapText="1"/>
    </xf>
    <xf numFmtId="0" fontId="3" fillId="0" borderId="2" xfId="1" applyNumberFormat="1" applyFont="1" applyFill="1" applyBorder="1" applyAlignment="1" applyProtection="1">
      <alignment horizontal="justify" vertical="top" wrapText="1"/>
      <protection hidden="1"/>
    </xf>
    <xf numFmtId="0" fontId="6" fillId="0" borderId="2" xfId="0" applyFont="1" applyBorder="1" applyAlignment="1">
      <alignment wrapText="1"/>
    </xf>
    <xf numFmtId="0" fontId="3" fillId="0" borderId="2" xfId="1" applyNumberFormat="1" applyFont="1" applyFill="1" applyBorder="1" applyAlignment="1" applyProtection="1">
      <alignment horizontal="justify" vertical="center" wrapText="1"/>
      <protection hidden="1"/>
    </xf>
    <xf numFmtId="0" fontId="6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/>
    <xf numFmtId="0" fontId="7" fillId="0" borderId="0" xfId="0" applyFont="1" applyAlignment="1">
      <alignment wrapText="1"/>
    </xf>
    <xf numFmtId="165" fontId="3" fillId="0" borderId="2" xfId="1" applyNumberFormat="1" applyFont="1" applyFill="1" applyBorder="1" applyAlignment="1" applyProtection="1">
      <alignment horizontal="left" vertical="top"/>
      <protection hidden="1"/>
    </xf>
    <xf numFmtId="0" fontId="6" fillId="0" borderId="2" xfId="0" applyFont="1" applyBorder="1" applyAlignment="1">
      <alignment horizontal="justify" vertical="top" wrapText="1"/>
    </xf>
    <xf numFmtId="169" fontId="4" fillId="0" borderId="0" xfId="1" applyNumberFormat="1" applyFont="1"/>
    <xf numFmtId="0" fontId="0" fillId="0" borderId="0" xfId="1" applyFont="1"/>
    <xf numFmtId="0" fontId="3" fillId="0" borderId="0" xfId="1" applyNumberFormat="1" applyFont="1" applyFill="1" applyBorder="1" applyAlignment="1" applyProtection="1">
      <alignment horizontal="justify" vertical="top" wrapText="1"/>
      <protection hidden="1"/>
    </xf>
    <xf numFmtId="0" fontId="9" fillId="2" borderId="2" xfId="1" applyNumberFormat="1" applyFont="1" applyFill="1" applyBorder="1" applyAlignment="1" applyProtection="1">
      <alignment horizontal="left" wrapText="1"/>
      <protection hidden="1"/>
    </xf>
    <xf numFmtId="165" fontId="9" fillId="2" borderId="2" xfId="1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Alignment="1">
      <alignment wrapText="1"/>
    </xf>
    <xf numFmtId="0" fontId="9" fillId="2" borderId="2" xfId="1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Alignment="1">
      <alignment wrapText="1"/>
    </xf>
    <xf numFmtId="0" fontId="12" fillId="2" borderId="2" xfId="1" applyNumberFormat="1" applyFont="1" applyFill="1" applyBorder="1" applyAlignment="1" applyProtection="1">
      <alignment horizontal="left" vertical="top" wrapText="1"/>
      <protection hidden="1"/>
    </xf>
    <xf numFmtId="164" fontId="12" fillId="2" borderId="2" xfId="1" applyNumberFormat="1" applyFont="1" applyFill="1" applyBorder="1" applyAlignment="1" applyProtection="1">
      <alignment horizontal="left" vertical="top"/>
      <protection hidden="1"/>
    </xf>
    <xf numFmtId="165" fontId="12" fillId="2" borderId="2" xfId="1" applyNumberFormat="1" applyFont="1" applyFill="1" applyBorder="1" applyAlignment="1" applyProtection="1">
      <alignment horizontal="left" vertical="top"/>
      <protection hidden="1"/>
    </xf>
    <xf numFmtId="0" fontId="12" fillId="2" borderId="2" xfId="1" applyNumberFormat="1" applyFont="1" applyFill="1" applyBorder="1" applyAlignment="1" applyProtection="1">
      <alignment horizontal="left" wrapText="1"/>
      <protection hidden="1"/>
    </xf>
    <xf numFmtId="14" fontId="12" fillId="2" borderId="2" xfId="1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Alignment="1">
      <alignment vertical="top" wrapText="1"/>
    </xf>
    <xf numFmtId="164" fontId="3" fillId="0" borderId="2" xfId="1" applyNumberFormat="1" applyFont="1" applyFill="1" applyBorder="1" applyAlignment="1" applyProtection="1">
      <alignment horizontal="left" vertical="top"/>
      <protection hidden="1"/>
    </xf>
    <xf numFmtId="0" fontId="3" fillId="0" borderId="2" xfId="1" applyNumberFormat="1" applyFont="1" applyFill="1" applyBorder="1" applyAlignment="1" applyProtection="1">
      <alignment horizontal="left" vertical="top"/>
      <protection hidden="1"/>
    </xf>
    <xf numFmtId="166" fontId="3" fillId="0" borderId="2" xfId="1" applyNumberFormat="1" applyFont="1" applyFill="1" applyBorder="1" applyAlignment="1" applyProtection="1">
      <alignment horizontal="left" vertical="top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14" fillId="0" borderId="2" xfId="0" applyFont="1" applyFill="1" applyBorder="1" applyAlignment="1">
      <alignment vertical="top" wrapText="1"/>
    </xf>
    <xf numFmtId="0" fontId="15" fillId="0" borderId="2" xfId="3" applyFont="1" applyFill="1" applyBorder="1" applyAlignment="1">
      <alignment horizontal="left" vertical="center" wrapText="1"/>
      <protection locked="0"/>
    </xf>
    <xf numFmtId="0" fontId="15" fillId="0" borderId="2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4" fillId="0" borderId="0" xfId="1" applyFont="1" applyBorder="1"/>
    <xf numFmtId="0" fontId="3" fillId="0" borderId="0" xfId="0" applyFont="1" applyBorder="1" applyAlignment="1">
      <alignment wrapText="1"/>
    </xf>
    <xf numFmtId="0" fontId="3" fillId="2" borderId="0" xfId="1" applyNumberFormat="1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>
      <alignment wrapText="1"/>
    </xf>
    <xf numFmtId="0" fontId="3" fillId="2" borderId="0" xfId="1" applyNumberFormat="1" applyFont="1" applyFill="1" applyBorder="1" applyAlignment="1" applyProtection="1">
      <alignment horizontal="justify" vertical="center" wrapText="1"/>
      <protection hidden="1"/>
    </xf>
    <xf numFmtId="167" fontId="5" fillId="2" borderId="2" xfId="1" applyNumberFormat="1" applyFont="1" applyFill="1" applyBorder="1" applyAlignment="1" applyProtection="1">
      <alignment horizontal="center" vertical="center"/>
      <protection hidden="1"/>
    </xf>
    <xf numFmtId="167" fontId="3" fillId="2" borderId="2" xfId="1" applyNumberFormat="1" applyFont="1" applyFill="1" applyBorder="1" applyAlignment="1" applyProtection="1">
      <alignment horizontal="center" vertical="center"/>
      <protection hidden="1"/>
    </xf>
    <xf numFmtId="171" fontId="3" fillId="2" borderId="2" xfId="1" applyNumberFormat="1" applyFont="1" applyFill="1" applyBorder="1" applyAlignment="1" applyProtection="1">
      <alignment horizontal="center" vertical="center"/>
      <protection hidden="1"/>
    </xf>
    <xf numFmtId="166" fontId="5" fillId="2" borderId="2" xfId="1" applyNumberFormat="1" applyFont="1" applyFill="1" applyBorder="1" applyAlignment="1" applyProtection="1">
      <alignment horizontal="center" vertical="center"/>
      <protection hidden="1"/>
    </xf>
    <xf numFmtId="166" fontId="3" fillId="2" borderId="2" xfId="1" applyNumberFormat="1" applyFont="1" applyFill="1" applyBorder="1" applyAlignment="1" applyProtection="1">
      <alignment horizontal="center" vertical="center"/>
      <protection hidden="1"/>
    </xf>
    <xf numFmtId="166" fontId="12" fillId="2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167" fontId="12" fillId="2" borderId="2" xfId="1" applyNumberFormat="1" applyFont="1" applyFill="1" applyBorder="1" applyAlignment="1" applyProtection="1">
      <alignment horizontal="center" vertical="center"/>
      <protection hidden="1"/>
    </xf>
    <xf numFmtId="167" fontId="6" fillId="2" borderId="2" xfId="1" applyNumberFormat="1" applyFont="1" applyFill="1" applyBorder="1" applyAlignment="1" applyProtection="1">
      <alignment horizontal="center" vertical="center"/>
      <protection hidden="1"/>
    </xf>
    <xf numFmtId="168" fontId="5" fillId="2" borderId="2" xfId="1" applyNumberFormat="1" applyFont="1" applyFill="1" applyBorder="1" applyAlignment="1" applyProtection="1">
      <alignment horizontal="center" vertical="center"/>
      <protection hidden="1"/>
    </xf>
    <xf numFmtId="168" fontId="3" fillId="2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>
      <alignment vertical="center" wrapText="1"/>
    </xf>
    <xf numFmtId="171" fontId="3" fillId="0" borderId="2" xfId="1" applyNumberFormat="1" applyFont="1" applyFill="1" applyBorder="1" applyAlignment="1" applyProtection="1">
      <alignment horizontal="center" vertical="top"/>
      <protection hidden="1"/>
    </xf>
    <xf numFmtId="166" fontId="5" fillId="2" borderId="8" xfId="1" applyNumberFormat="1" applyFont="1" applyFill="1" applyBorder="1" applyAlignment="1" applyProtection="1">
      <alignment horizontal="center" vertical="center"/>
      <protection hidden="1"/>
    </xf>
    <xf numFmtId="166" fontId="3" fillId="2" borderId="8" xfId="1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/>
    <xf numFmtId="4" fontId="4" fillId="0" borderId="0" xfId="1" applyNumberFormat="1" applyFont="1"/>
    <xf numFmtId="171" fontId="4" fillId="0" borderId="0" xfId="1" applyNumberFormat="1" applyFont="1"/>
    <xf numFmtId="0" fontId="12" fillId="0" borderId="2" xfId="1" applyNumberFormat="1" applyFont="1" applyFill="1" applyBorder="1" applyAlignment="1" applyProtection="1">
      <alignment horizontal="justify" wrapText="1"/>
      <protection hidden="1"/>
    </xf>
    <xf numFmtId="0" fontId="17" fillId="0" borderId="2" xfId="0" applyFont="1" applyBorder="1" applyAlignment="1">
      <alignment horizontal="justify"/>
    </xf>
    <xf numFmtId="0" fontId="18" fillId="0" borderId="0" xfId="0" applyFont="1" applyAlignment="1">
      <alignment wrapText="1"/>
    </xf>
    <xf numFmtId="0" fontId="3" fillId="2" borderId="0" xfId="1" applyNumberFormat="1" applyFont="1" applyFill="1" applyAlignment="1" applyProtection="1">
      <alignment horizontal="left" vertical="top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left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tabSelected="1" view="pageBreakPreview" zoomScale="84" zoomScaleSheetLayoutView="84" workbookViewId="0">
      <selection activeCell="A3" sqref="A3:F3"/>
    </sheetView>
  </sheetViews>
  <sheetFormatPr defaultColWidth="9.140625" defaultRowHeight="15"/>
  <cols>
    <col min="1" max="1" width="58" style="9" customWidth="1"/>
    <col min="2" max="3" width="12.85546875" style="2" customWidth="1"/>
    <col min="4" max="4" width="16.42578125" style="10" customWidth="1"/>
    <col min="5" max="5" width="9.140625" style="2" customWidth="1"/>
    <col min="6" max="6" width="19.140625" style="2" customWidth="1"/>
    <col min="7" max="7" width="9.140625" style="2" hidden="1" customWidth="1"/>
    <col min="8" max="8" width="21.28515625" style="2" customWidth="1"/>
    <col min="9" max="9" width="14.5703125" style="2" customWidth="1"/>
    <col min="10" max="243" width="9.140625" style="2" customWidth="1"/>
    <col min="244" max="16384" width="9.140625" style="2"/>
  </cols>
  <sheetData>
    <row r="1" spans="1:9" ht="48.75" customHeight="1">
      <c r="A1" s="11"/>
      <c r="B1" s="12"/>
      <c r="C1" s="12"/>
      <c r="D1" s="100" t="s">
        <v>187</v>
      </c>
      <c r="E1" s="100"/>
      <c r="F1" s="100"/>
      <c r="G1" s="1"/>
    </row>
    <row r="2" spans="1:9" ht="59.25" customHeight="1">
      <c r="A2" s="13"/>
      <c r="B2" s="14"/>
      <c r="C2" s="14"/>
      <c r="D2" s="100" t="s">
        <v>186</v>
      </c>
      <c r="E2" s="100"/>
      <c r="F2" s="100"/>
      <c r="G2" s="1"/>
    </row>
    <row r="3" spans="1:9" ht="72.75" customHeight="1">
      <c r="A3" s="101" t="s">
        <v>144</v>
      </c>
      <c r="B3" s="101"/>
      <c r="C3" s="101"/>
      <c r="D3" s="101"/>
      <c r="E3" s="101"/>
      <c r="F3" s="101"/>
      <c r="G3" s="1"/>
    </row>
    <row r="4" spans="1:9" ht="18.75" customHeight="1">
      <c r="A4" s="11"/>
      <c r="B4" s="12"/>
      <c r="C4" s="12"/>
      <c r="D4" s="15"/>
      <c r="E4" s="15"/>
      <c r="F4" s="15" t="s">
        <v>1</v>
      </c>
      <c r="G4" s="1"/>
    </row>
    <row r="5" spans="1:9" ht="52.5" customHeight="1">
      <c r="A5" s="16" t="s">
        <v>3</v>
      </c>
      <c r="B5" s="17" t="s">
        <v>4</v>
      </c>
      <c r="C5" s="17" t="s">
        <v>5</v>
      </c>
      <c r="D5" s="18" t="s">
        <v>6</v>
      </c>
      <c r="E5" s="18" t="s">
        <v>2</v>
      </c>
      <c r="F5" s="18" t="s">
        <v>143</v>
      </c>
      <c r="G5" s="1"/>
    </row>
    <row r="6" spans="1:9" ht="18.75" customHeigh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"/>
    </row>
    <row r="7" spans="1:9" ht="20.25" customHeight="1">
      <c r="A7" s="19" t="s">
        <v>7</v>
      </c>
      <c r="B7" s="20" t="s">
        <v>8</v>
      </c>
      <c r="C7" s="20">
        <v>0</v>
      </c>
      <c r="D7" s="21" t="s">
        <v>0</v>
      </c>
      <c r="E7" s="81" t="s">
        <v>0</v>
      </c>
      <c r="F7" s="78">
        <f>F8+F18+F28+F39+F34</f>
        <v>47819.7</v>
      </c>
      <c r="G7" s="3"/>
    </row>
    <row r="8" spans="1:9" ht="30.75" customHeight="1">
      <c r="A8" s="22" t="s">
        <v>9</v>
      </c>
      <c r="B8" s="23" t="s">
        <v>8</v>
      </c>
      <c r="C8" s="23" t="s">
        <v>10</v>
      </c>
      <c r="D8" s="24" t="s">
        <v>0</v>
      </c>
      <c r="E8" s="82" t="s">
        <v>0</v>
      </c>
      <c r="F8" s="79">
        <f>F9</f>
        <v>6652.1</v>
      </c>
      <c r="G8" s="3"/>
      <c r="H8" s="96">
        <f>F8+F18+F28+F34+F39</f>
        <v>47819.7</v>
      </c>
    </row>
    <row r="9" spans="1:9" ht="27.75" customHeight="1">
      <c r="A9" s="34" t="s">
        <v>106</v>
      </c>
      <c r="B9" s="23" t="s">
        <v>8</v>
      </c>
      <c r="C9" s="23" t="s">
        <v>10</v>
      </c>
      <c r="D9" s="24" t="s">
        <v>81</v>
      </c>
      <c r="E9" s="82" t="s">
        <v>0</v>
      </c>
      <c r="F9" s="79">
        <f>F12+F15</f>
        <v>6652.1</v>
      </c>
      <c r="G9" s="3"/>
    </row>
    <row r="10" spans="1:9" ht="27.75" customHeight="1">
      <c r="A10" s="34" t="s">
        <v>107</v>
      </c>
      <c r="B10" s="23">
        <v>1</v>
      </c>
      <c r="C10" s="23">
        <v>2</v>
      </c>
      <c r="D10" s="24" t="s">
        <v>108</v>
      </c>
      <c r="E10" s="82"/>
      <c r="F10" s="79">
        <f>F12+F15</f>
        <v>6652.1</v>
      </c>
      <c r="G10" s="3"/>
    </row>
    <row r="11" spans="1:9" ht="51" customHeight="1">
      <c r="A11" s="35" t="s">
        <v>109</v>
      </c>
      <c r="B11" s="23">
        <v>1</v>
      </c>
      <c r="C11" s="23">
        <v>2</v>
      </c>
      <c r="D11" s="24" t="s">
        <v>110</v>
      </c>
      <c r="E11" s="82"/>
      <c r="F11" s="79">
        <f>F12</f>
        <v>2819.6</v>
      </c>
      <c r="G11" s="3"/>
    </row>
    <row r="12" spans="1:9" ht="36.75" customHeight="1">
      <c r="A12" s="35" t="s">
        <v>146</v>
      </c>
      <c r="B12" s="23">
        <v>1</v>
      </c>
      <c r="C12" s="23" t="s">
        <v>10</v>
      </c>
      <c r="D12" s="24" t="s">
        <v>96</v>
      </c>
      <c r="E12" s="82" t="s">
        <v>0</v>
      </c>
      <c r="F12" s="79">
        <f>F13</f>
        <v>2819.6</v>
      </c>
      <c r="G12" s="3"/>
    </row>
    <row r="13" spans="1:9" ht="90" customHeight="1">
      <c r="A13" s="22" t="s">
        <v>11</v>
      </c>
      <c r="B13" s="23">
        <v>1</v>
      </c>
      <c r="C13" s="23">
        <v>2</v>
      </c>
      <c r="D13" s="24" t="s">
        <v>96</v>
      </c>
      <c r="E13" s="82">
        <v>100</v>
      </c>
      <c r="F13" s="79">
        <f>F14</f>
        <v>2819.6</v>
      </c>
      <c r="G13" s="3"/>
    </row>
    <row r="14" spans="1:9" ht="42" customHeight="1">
      <c r="A14" s="22" t="s">
        <v>12</v>
      </c>
      <c r="B14" s="23">
        <v>1</v>
      </c>
      <c r="C14" s="23">
        <v>2</v>
      </c>
      <c r="D14" s="24" t="s">
        <v>96</v>
      </c>
      <c r="E14" s="82">
        <v>120</v>
      </c>
      <c r="F14" s="79">
        <v>2819.6</v>
      </c>
      <c r="G14" s="3"/>
    </row>
    <row r="15" spans="1:9" ht="33.75" customHeight="1">
      <c r="A15" s="25" t="s">
        <v>147</v>
      </c>
      <c r="B15" s="23">
        <v>1</v>
      </c>
      <c r="C15" s="23">
        <v>2</v>
      </c>
      <c r="D15" s="24" t="s">
        <v>111</v>
      </c>
      <c r="E15" s="82"/>
      <c r="F15" s="79">
        <f>F16</f>
        <v>3832.5</v>
      </c>
      <c r="G15" s="3"/>
      <c r="H15" s="2" t="s">
        <v>173</v>
      </c>
      <c r="I15" s="96">
        <f>F15+F13</f>
        <v>6652.1</v>
      </c>
    </row>
    <row r="16" spans="1:9" ht="90" customHeight="1">
      <c r="A16" s="22" t="s">
        <v>11</v>
      </c>
      <c r="B16" s="23">
        <v>1</v>
      </c>
      <c r="C16" s="23">
        <v>2</v>
      </c>
      <c r="D16" s="24" t="s">
        <v>111</v>
      </c>
      <c r="E16" s="82">
        <v>100</v>
      </c>
      <c r="F16" s="79">
        <f>F17</f>
        <v>3832.5</v>
      </c>
      <c r="G16" s="3"/>
    </row>
    <row r="17" spans="1:9" ht="41.25" customHeight="1">
      <c r="A17" s="22" t="s">
        <v>12</v>
      </c>
      <c r="B17" s="23">
        <v>1</v>
      </c>
      <c r="C17" s="23">
        <v>2</v>
      </c>
      <c r="D17" s="24" t="s">
        <v>111</v>
      </c>
      <c r="E17" s="82">
        <v>120</v>
      </c>
      <c r="F17" s="79">
        <v>3832.5</v>
      </c>
      <c r="G17" s="3"/>
    </row>
    <row r="18" spans="1:9" ht="54" customHeight="1">
      <c r="A18" s="22" t="s">
        <v>14</v>
      </c>
      <c r="B18" s="23" t="s">
        <v>8</v>
      </c>
      <c r="C18" s="23" t="s">
        <v>15</v>
      </c>
      <c r="D18" s="24" t="s">
        <v>0</v>
      </c>
      <c r="E18" s="82" t="s">
        <v>0</v>
      </c>
      <c r="F18" s="79">
        <f>F19</f>
        <v>8833.5</v>
      </c>
      <c r="G18" s="3"/>
    </row>
    <row r="19" spans="1:9" ht="40.5" customHeight="1">
      <c r="A19" s="34" t="s">
        <v>106</v>
      </c>
      <c r="B19" s="23">
        <v>1</v>
      </c>
      <c r="C19" s="23">
        <v>4</v>
      </c>
      <c r="D19" s="24" t="s">
        <v>81</v>
      </c>
      <c r="E19" s="82"/>
      <c r="F19" s="79">
        <f>F20</f>
        <v>8833.5</v>
      </c>
      <c r="G19" s="3"/>
    </row>
    <row r="20" spans="1:9" ht="33.75" customHeight="1">
      <c r="A20" s="34" t="s">
        <v>107</v>
      </c>
      <c r="B20" s="23">
        <v>1</v>
      </c>
      <c r="C20" s="23">
        <v>4</v>
      </c>
      <c r="D20" s="24" t="s">
        <v>108</v>
      </c>
      <c r="E20" s="82"/>
      <c r="F20" s="79">
        <f>F21</f>
        <v>8833.5</v>
      </c>
      <c r="G20" s="3"/>
    </row>
    <row r="21" spans="1:9" ht="48" customHeight="1">
      <c r="A21" s="35" t="s">
        <v>109</v>
      </c>
      <c r="B21" s="23">
        <v>1</v>
      </c>
      <c r="C21" s="23">
        <v>4</v>
      </c>
      <c r="D21" s="24" t="s">
        <v>110</v>
      </c>
      <c r="E21" s="82"/>
      <c r="F21" s="79">
        <f>F22+F25</f>
        <v>8833.5</v>
      </c>
      <c r="G21" s="3"/>
    </row>
    <row r="22" spans="1:9" ht="39.75" customHeight="1">
      <c r="A22" s="25" t="s">
        <v>148</v>
      </c>
      <c r="B22" s="23" t="s">
        <v>8</v>
      </c>
      <c r="C22" s="23" t="s">
        <v>15</v>
      </c>
      <c r="D22" s="24" t="s">
        <v>111</v>
      </c>
      <c r="E22" s="82" t="s">
        <v>0</v>
      </c>
      <c r="F22" s="79">
        <f>F23</f>
        <v>8335.1</v>
      </c>
      <c r="G22" s="3"/>
    </row>
    <row r="23" spans="1:9" ht="89.25" customHeight="1">
      <c r="A23" s="22" t="s">
        <v>11</v>
      </c>
      <c r="B23" s="23">
        <v>1</v>
      </c>
      <c r="C23" s="23">
        <v>4</v>
      </c>
      <c r="D23" s="24" t="s">
        <v>111</v>
      </c>
      <c r="E23" s="82">
        <v>100</v>
      </c>
      <c r="F23" s="79">
        <f>F24</f>
        <v>8335.1</v>
      </c>
      <c r="G23" s="3"/>
    </row>
    <row r="24" spans="1:9" ht="36.75" customHeight="1">
      <c r="A24" s="22" t="s">
        <v>12</v>
      </c>
      <c r="B24" s="23">
        <v>1</v>
      </c>
      <c r="C24" s="23">
        <v>4</v>
      </c>
      <c r="D24" s="24" t="s">
        <v>111</v>
      </c>
      <c r="E24" s="82">
        <v>120</v>
      </c>
      <c r="F24" s="79">
        <v>8335.1</v>
      </c>
      <c r="G24" s="3"/>
    </row>
    <row r="25" spans="1:9" ht="39" customHeight="1">
      <c r="A25" s="36" t="s">
        <v>179</v>
      </c>
      <c r="B25" s="23">
        <v>1</v>
      </c>
      <c r="C25" s="23">
        <v>4</v>
      </c>
      <c r="D25" s="24" t="s">
        <v>112</v>
      </c>
      <c r="E25" s="82"/>
      <c r="F25" s="79">
        <f>F26</f>
        <v>498.4</v>
      </c>
      <c r="G25" s="3"/>
    </row>
    <row r="26" spans="1:9" ht="27.75" customHeight="1">
      <c r="A26" s="37" t="s">
        <v>16</v>
      </c>
      <c r="B26" s="23" t="s">
        <v>8</v>
      </c>
      <c r="C26" s="23" t="s">
        <v>15</v>
      </c>
      <c r="D26" s="24" t="s">
        <v>112</v>
      </c>
      <c r="E26" s="82">
        <v>500</v>
      </c>
      <c r="F26" s="79">
        <f>F27</f>
        <v>498.4</v>
      </c>
      <c r="G26" s="3"/>
    </row>
    <row r="27" spans="1:9" ht="22.5" customHeight="1">
      <c r="A27" s="35" t="s">
        <v>113</v>
      </c>
      <c r="B27" s="23">
        <v>1</v>
      </c>
      <c r="C27" s="23">
        <v>4</v>
      </c>
      <c r="D27" s="24" t="s">
        <v>112</v>
      </c>
      <c r="E27" s="82">
        <v>540</v>
      </c>
      <c r="F27" s="79">
        <v>498.4</v>
      </c>
      <c r="G27" s="3"/>
      <c r="H27" s="2" t="s">
        <v>172</v>
      </c>
      <c r="I27" s="96">
        <f>F27+F24</f>
        <v>8833.5</v>
      </c>
    </row>
    <row r="28" spans="1:9" ht="22.5" customHeight="1">
      <c r="A28" s="67" t="s">
        <v>162</v>
      </c>
      <c r="B28" s="71" t="s">
        <v>8</v>
      </c>
      <c r="C28" s="71" t="s">
        <v>163</v>
      </c>
      <c r="D28" s="24"/>
      <c r="E28" s="82"/>
      <c r="F28" s="79">
        <f>F33</f>
        <v>4121.8999999999996</v>
      </c>
      <c r="G28" s="3"/>
    </row>
    <row r="29" spans="1:9" ht="45.75" customHeight="1">
      <c r="A29" s="68" t="s">
        <v>164</v>
      </c>
      <c r="B29" s="72" t="s">
        <v>8</v>
      </c>
      <c r="C29" s="72" t="s">
        <v>163</v>
      </c>
      <c r="D29" s="24" t="s">
        <v>81</v>
      </c>
      <c r="E29" s="82"/>
      <c r="F29" s="79">
        <f>F33</f>
        <v>4121.8999999999996</v>
      </c>
      <c r="G29" s="3"/>
    </row>
    <row r="30" spans="1:9" ht="36" customHeight="1">
      <c r="A30" s="69" t="s">
        <v>165</v>
      </c>
      <c r="B30" s="72" t="s">
        <v>8</v>
      </c>
      <c r="C30" s="72" t="s">
        <v>163</v>
      </c>
      <c r="D30" s="24" t="s">
        <v>108</v>
      </c>
      <c r="E30" s="82"/>
      <c r="F30" s="79">
        <f>F33</f>
        <v>4121.8999999999996</v>
      </c>
      <c r="G30" s="3"/>
    </row>
    <row r="31" spans="1:9" ht="60.75" customHeight="1">
      <c r="A31" s="69" t="s">
        <v>148</v>
      </c>
      <c r="B31" s="72" t="s">
        <v>8</v>
      </c>
      <c r="C31" s="72" t="s">
        <v>163</v>
      </c>
      <c r="D31" s="24" t="s">
        <v>110</v>
      </c>
      <c r="E31" s="82"/>
      <c r="F31" s="79">
        <f>F33</f>
        <v>4121.8999999999996</v>
      </c>
      <c r="G31" s="3"/>
    </row>
    <row r="32" spans="1:9" ht="22.5" customHeight="1">
      <c r="A32" s="70" t="s">
        <v>97</v>
      </c>
      <c r="B32" s="72" t="s">
        <v>8</v>
      </c>
      <c r="C32" s="72" t="s">
        <v>163</v>
      </c>
      <c r="D32" s="26" t="s">
        <v>114</v>
      </c>
      <c r="E32" s="82">
        <v>200</v>
      </c>
      <c r="F32" s="79">
        <f>F33</f>
        <v>4121.8999999999996</v>
      </c>
      <c r="G32" s="3"/>
    </row>
    <row r="33" spans="1:9" ht="18.75" customHeight="1">
      <c r="A33" s="70" t="s">
        <v>17</v>
      </c>
      <c r="B33" s="72" t="s">
        <v>8</v>
      </c>
      <c r="C33" s="72" t="s">
        <v>163</v>
      </c>
      <c r="D33" s="26" t="s">
        <v>114</v>
      </c>
      <c r="E33" s="82">
        <v>240</v>
      </c>
      <c r="F33" s="79">
        <v>4121.8999999999996</v>
      </c>
      <c r="G33" s="3"/>
      <c r="H33" s="2" t="s">
        <v>171</v>
      </c>
      <c r="I33" s="6">
        <f>F33</f>
        <v>4121.8999999999996</v>
      </c>
    </row>
    <row r="34" spans="1:9" ht="51.75" customHeight="1">
      <c r="A34" s="25" t="s">
        <v>75</v>
      </c>
      <c r="B34" s="23" t="s">
        <v>8</v>
      </c>
      <c r="C34" s="23" t="s">
        <v>18</v>
      </c>
      <c r="D34" s="24" t="s">
        <v>86</v>
      </c>
      <c r="E34" s="82" t="s">
        <v>0</v>
      </c>
      <c r="F34" s="79">
        <f>F35</f>
        <v>100</v>
      </c>
      <c r="G34" s="3"/>
    </row>
    <row r="35" spans="1:9" ht="18.75" customHeight="1">
      <c r="A35" s="22" t="s">
        <v>19</v>
      </c>
      <c r="B35" s="23" t="s">
        <v>8</v>
      </c>
      <c r="C35" s="23" t="s">
        <v>18</v>
      </c>
      <c r="D35" s="24" t="s">
        <v>82</v>
      </c>
      <c r="E35" s="82" t="s">
        <v>0</v>
      </c>
      <c r="F35" s="79">
        <f>F37</f>
        <v>100</v>
      </c>
      <c r="G35" s="3"/>
    </row>
    <row r="36" spans="1:9" ht="25.5" customHeight="1">
      <c r="A36" s="22" t="s">
        <v>149</v>
      </c>
      <c r="B36" s="23">
        <v>1</v>
      </c>
      <c r="C36" s="23">
        <v>11</v>
      </c>
      <c r="D36" s="24" t="s">
        <v>82</v>
      </c>
      <c r="E36" s="82"/>
      <c r="F36" s="79">
        <f>F38</f>
        <v>100</v>
      </c>
      <c r="G36" s="3"/>
    </row>
    <row r="37" spans="1:9" ht="18.75" customHeight="1">
      <c r="A37" s="22" t="s">
        <v>20</v>
      </c>
      <c r="B37" s="23">
        <v>1</v>
      </c>
      <c r="C37" s="23">
        <v>11</v>
      </c>
      <c r="D37" s="24" t="s">
        <v>82</v>
      </c>
      <c r="E37" s="82">
        <v>800</v>
      </c>
      <c r="F37" s="79">
        <f>F38</f>
        <v>100</v>
      </c>
      <c r="G37" s="3"/>
    </row>
    <row r="38" spans="1:9" ht="18.75" customHeight="1">
      <c r="A38" s="22" t="s">
        <v>21</v>
      </c>
      <c r="B38" s="23">
        <v>1</v>
      </c>
      <c r="C38" s="23">
        <v>11</v>
      </c>
      <c r="D38" s="24" t="s">
        <v>82</v>
      </c>
      <c r="E38" s="82">
        <v>870</v>
      </c>
      <c r="F38" s="79">
        <v>100</v>
      </c>
      <c r="G38" s="3"/>
      <c r="H38" s="2" t="s">
        <v>170</v>
      </c>
      <c r="I38" s="6">
        <f>F38</f>
        <v>100</v>
      </c>
    </row>
    <row r="39" spans="1:9" ht="18.75" customHeight="1">
      <c r="A39" s="22" t="s">
        <v>22</v>
      </c>
      <c r="B39" s="23" t="s">
        <v>8</v>
      </c>
      <c r="C39" s="23" t="s">
        <v>23</v>
      </c>
      <c r="D39" s="24" t="s">
        <v>0</v>
      </c>
      <c r="E39" s="82" t="s">
        <v>0</v>
      </c>
      <c r="F39" s="79">
        <f>F40</f>
        <v>28112.2</v>
      </c>
      <c r="G39" s="3"/>
    </row>
    <row r="40" spans="1:9" ht="33.75" customHeight="1">
      <c r="A40" s="34" t="s">
        <v>106</v>
      </c>
      <c r="B40" s="23" t="s">
        <v>8</v>
      </c>
      <c r="C40" s="23" t="s">
        <v>23</v>
      </c>
      <c r="D40" s="24" t="s">
        <v>81</v>
      </c>
      <c r="E40" s="82" t="s">
        <v>0</v>
      </c>
      <c r="F40" s="79">
        <f>F41+F51</f>
        <v>28112.2</v>
      </c>
      <c r="G40" s="3"/>
    </row>
    <row r="41" spans="1:9" ht="33" customHeight="1">
      <c r="A41" s="34" t="s">
        <v>107</v>
      </c>
      <c r="B41" s="23">
        <v>1</v>
      </c>
      <c r="C41" s="23">
        <v>13</v>
      </c>
      <c r="D41" s="24" t="s">
        <v>108</v>
      </c>
      <c r="E41" s="82"/>
      <c r="F41" s="79">
        <f>F42+F48</f>
        <v>436.2</v>
      </c>
      <c r="G41" s="3"/>
    </row>
    <row r="42" spans="1:9" ht="48.75" customHeight="1">
      <c r="A42" s="35" t="s">
        <v>109</v>
      </c>
      <c r="B42" s="23">
        <v>1</v>
      </c>
      <c r="C42" s="23">
        <v>13</v>
      </c>
      <c r="D42" s="24" t="s">
        <v>110</v>
      </c>
      <c r="E42" s="82"/>
      <c r="F42" s="79">
        <f>F43</f>
        <v>401.2</v>
      </c>
      <c r="G42" s="3"/>
    </row>
    <row r="43" spans="1:9" ht="28.5" customHeight="1">
      <c r="A43" s="35" t="s">
        <v>150</v>
      </c>
      <c r="B43" s="23">
        <v>1</v>
      </c>
      <c r="C43" s="23">
        <v>13</v>
      </c>
      <c r="D43" s="26" t="s">
        <v>114</v>
      </c>
      <c r="E43" s="82"/>
      <c r="F43" s="79">
        <f>F45+F47</f>
        <v>401.2</v>
      </c>
      <c r="G43" s="3"/>
    </row>
    <row r="44" spans="1:9" ht="33" customHeight="1">
      <c r="A44" s="39" t="s">
        <v>126</v>
      </c>
      <c r="B44" s="23">
        <v>1</v>
      </c>
      <c r="C44" s="23">
        <v>13</v>
      </c>
      <c r="D44" s="26" t="s">
        <v>114</v>
      </c>
      <c r="E44" s="82">
        <v>200</v>
      </c>
      <c r="F44" s="79">
        <f>F45</f>
        <v>370</v>
      </c>
      <c r="G44" s="3"/>
    </row>
    <row r="45" spans="1:9" ht="47.25" customHeight="1">
      <c r="A45" s="22" t="s">
        <v>17</v>
      </c>
      <c r="B45" s="23">
        <v>1</v>
      </c>
      <c r="C45" s="23">
        <v>13</v>
      </c>
      <c r="D45" s="26" t="s">
        <v>114</v>
      </c>
      <c r="E45" s="82">
        <v>240</v>
      </c>
      <c r="F45" s="79">
        <v>370</v>
      </c>
      <c r="G45" s="3"/>
    </row>
    <row r="46" spans="1:9" ht="19.5" customHeight="1">
      <c r="A46" s="22" t="s">
        <v>20</v>
      </c>
      <c r="B46" s="23">
        <v>1</v>
      </c>
      <c r="C46" s="23">
        <v>13</v>
      </c>
      <c r="D46" s="26" t="s">
        <v>114</v>
      </c>
      <c r="E46" s="82">
        <v>800</v>
      </c>
      <c r="F46" s="79">
        <f>F47</f>
        <v>31.2</v>
      </c>
      <c r="G46" s="3"/>
    </row>
    <row r="47" spans="1:9" ht="18" customHeight="1">
      <c r="A47" s="22" t="s">
        <v>24</v>
      </c>
      <c r="B47" s="23">
        <v>1</v>
      </c>
      <c r="C47" s="23">
        <v>13</v>
      </c>
      <c r="D47" s="26" t="s">
        <v>114</v>
      </c>
      <c r="E47" s="82">
        <v>850</v>
      </c>
      <c r="F47" s="79">
        <v>31.2</v>
      </c>
      <c r="G47" s="3"/>
    </row>
    <row r="48" spans="1:9" ht="24" customHeight="1">
      <c r="A48" s="35" t="s">
        <v>151</v>
      </c>
      <c r="B48" s="23">
        <v>1</v>
      </c>
      <c r="C48" s="23">
        <v>13</v>
      </c>
      <c r="D48" s="26" t="s">
        <v>115</v>
      </c>
      <c r="E48" s="82"/>
      <c r="F48" s="79">
        <f>F49</f>
        <v>35</v>
      </c>
      <c r="G48" s="3"/>
    </row>
    <row r="49" spans="1:9" ht="36" customHeight="1">
      <c r="A49" s="39" t="s">
        <v>126</v>
      </c>
      <c r="B49" s="23">
        <v>1</v>
      </c>
      <c r="C49" s="23">
        <v>13</v>
      </c>
      <c r="D49" s="26" t="s">
        <v>115</v>
      </c>
      <c r="E49" s="82">
        <v>200</v>
      </c>
      <c r="F49" s="79">
        <f>F50</f>
        <v>35</v>
      </c>
      <c r="G49" s="3"/>
    </row>
    <row r="50" spans="1:9" ht="45.75" customHeight="1">
      <c r="A50" s="22" t="s">
        <v>17</v>
      </c>
      <c r="B50" s="23">
        <v>1</v>
      </c>
      <c r="C50" s="23">
        <v>13</v>
      </c>
      <c r="D50" s="26" t="s">
        <v>115</v>
      </c>
      <c r="E50" s="82">
        <v>240</v>
      </c>
      <c r="F50" s="79">
        <v>35</v>
      </c>
      <c r="G50" s="3"/>
    </row>
    <row r="51" spans="1:9" ht="45" customHeight="1">
      <c r="A51" s="35" t="s">
        <v>116</v>
      </c>
      <c r="B51" s="23">
        <v>1</v>
      </c>
      <c r="C51" s="23">
        <v>13</v>
      </c>
      <c r="D51" s="26" t="s">
        <v>118</v>
      </c>
      <c r="E51" s="82"/>
      <c r="F51" s="79">
        <f>F52</f>
        <v>27676</v>
      </c>
      <c r="G51" s="3"/>
    </row>
    <row r="52" spans="1:9" ht="50.25" customHeight="1">
      <c r="A52" s="102" t="s">
        <v>117</v>
      </c>
      <c r="B52" s="23">
        <v>1</v>
      </c>
      <c r="C52" s="23">
        <v>13</v>
      </c>
      <c r="D52" s="24" t="s">
        <v>119</v>
      </c>
      <c r="E52" s="82"/>
      <c r="F52" s="79">
        <f>F54+F56+F58</f>
        <v>27676</v>
      </c>
      <c r="G52" s="3"/>
    </row>
    <row r="53" spans="1:9" ht="45.75" customHeight="1">
      <c r="A53" s="102" t="s">
        <v>120</v>
      </c>
      <c r="B53" s="23">
        <v>1</v>
      </c>
      <c r="C53" s="23">
        <v>13</v>
      </c>
      <c r="D53" s="26" t="s">
        <v>121</v>
      </c>
      <c r="E53" s="82"/>
      <c r="F53" s="79">
        <f>F54+F56+F58</f>
        <v>27676</v>
      </c>
      <c r="G53" s="3"/>
    </row>
    <row r="54" spans="1:9" ht="87" customHeight="1">
      <c r="A54" s="22" t="s">
        <v>11</v>
      </c>
      <c r="B54" s="23">
        <v>1</v>
      </c>
      <c r="C54" s="23">
        <v>13</v>
      </c>
      <c r="D54" s="26" t="s">
        <v>121</v>
      </c>
      <c r="E54" s="82">
        <v>100</v>
      </c>
      <c r="F54" s="79">
        <f>F55</f>
        <v>24645.5</v>
      </c>
      <c r="G54" s="3"/>
    </row>
    <row r="55" spans="1:9" ht="32.25" customHeight="1">
      <c r="A55" s="22" t="s">
        <v>25</v>
      </c>
      <c r="B55" s="23">
        <v>1</v>
      </c>
      <c r="C55" s="23">
        <v>13</v>
      </c>
      <c r="D55" s="26" t="s">
        <v>121</v>
      </c>
      <c r="E55" s="82">
        <v>110</v>
      </c>
      <c r="F55" s="79">
        <v>24645.5</v>
      </c>
      <c r="G55" s="3"/>
      <c r="H55" s="2" t="s">
        <v>169</v>
      </c>
      <c r="I55" s="96">
        <f>F59+F57+F55+F50+F47+F45</f>
        <v>28112.2</v>
      </c>
    </row>
    <row r="56" spans="1:9" ht="31.5" customHeight="1">
      <c r="A56" s="39" t="s">
        <v>126</v>
      </c>
      <c r="B56" s="23">
        <v>1</v>
      </c>
      <c r="C56" s="23">
        <v>13</v>
      </c>
      <c r="D56" s="26" t="s">
        <v>121</v>
      </c>
      <c r="E56" s="82">
        <v>200</v>
      </c>
      <c r="F56" s="79">
        <f>F57</f>
        <v>2948.5</v>
      </c>
      <c r="G56" s="3"/>
    </row>
    <row r="57" spans="1:9" ht="31.5" customHeight="1">
      <c r="A57" s="22" t="s">
        <v>17</v>
      </c>
      <c r="B57" s="23" t="s">
        <v>8</v>
      </c>
      <c r="C57" s="23" t="s">
        <v>23</v>
      </c>
      <c r="D57" s="26" t="s">
        <v>121</v>
      </c>
      <c r="E57" s="82">
        <v>240</v>
      </c>
      <c r="F57" s="79">
        <v>2948.5</v>
      </c>
      <c r="G57" s="3"/>
    </row>
    <row r="58" spans="1:9" ht="19.5" customHeight="1">
      <c r="A58" s="22" t="s">
        <v>20</v>
      </c>
      <c r="B58" s="23">
        <v>1</v>
      </c>
      <c r="C58" s="23">
        <v>13</v>
      </c>
      <c r="D58" s="26" t="s">
        <v>121</v>
      </c>
      <c r="E58" s="82">
        <v>800</v>
      </c>
      <c r="F58" s="79">
        <f>F59</f>
        <v>82</v>
      </c>
      <c r="G58" s="3"/>
    </row>
    <row r="59" spans="1:9" ht="19.5" customHeight="1">
      <c r="A59" s="22" t="s">
        <v>24</v>
      </c>
      <c r="B59" s="23">
        <v>1</v>
      </c>
      <c r="C59" s="23">
        <v>13</v>
      </c>
      <c r="D59" s="26" t="s">
        <v>121</v>
      </c>
      <c r="E59" s="82">
        <v>850</v>
      </c>
      <c r="F59" s="79">
        <v>82</v>
      </c>
      <c r="G59" s="3"/>
      <c r="I59" s="96">
        <f>I55+I39+I38+I33+I27+I15</f>
        <v>47819.7</v>
      </c>
    </row>
    <row r="60" spans="1:9" ht="21" customHeight="1">
      <c r="A60" s="19" t="s">
        <v>26</v>
      </c>
      <c r="B60" s="20" t="s">
        <v>10</v>
      </c>
      <c r="C60" s="20">
        <v>0</v>
      </c>
      <c r="D60" s="21" t="s">
        <v>0</v>
      </c>
      <c r="E60" s="81" t="s">
        <v>0</v>
      </c>
      <c r="F60" s="78">
        <f t="shared" ref="F60:F65" si="0">F61</f>
        <v>297.3</v>
      </c>
      <c r="G60" s="3"/>
    </row>
    <row r="61" spans="1:9" ht="21" customHeight="1">
      <c r="A61" s="22" t="s">
        <v>27</v>
      </c>
      <c r="B61" s="23" t="s">
        <v>10</v>
      </c>
      <c r="C61" s="23" t="s">
        <v>13</v>
      </c>
      <c r="D61" s="24" t="s">
        <v>0</v>
      </c>
      <c r="E61" s="82" t="s">
        <v>0</v>
      </c>
      <c r="F61" s="79">
        <f t="shared" si="0"/>
        <v>297.3</v>
      </c>
      <c r="G61" s="3"/>
    </row>
    <row r="62" spans="1:9" ht="35.25" customHeight="1">
      <c r="A62" s="34" t="s">
        <v>106</v>
      </c>
      <c r="B62" s="23" t="s">
        <v>10</v>
      </c>
      <c r="C62" s="23" t="s">
        <v>13</v>
      </c>
      <c r="D62" s="24" t="s">
        <v>81</v>
      </c>
      <c r="E62" s="82" t="s">
        <v>0</v>
      </c>
      <c r="F62" s="79">
        <f t="shared" si="0"/>
        <v>297.3</v>
      </c>
      <c r="G62" s="3"/>
    </row>
    <row r="63" spans="1:9" ht="33" customHeight="1">
      <c r="A63" s="34" t="s">
        <v>107</v>
      </c>
      <c r="B63" s="23">
        <v>2</v>
      </c>
      <c r="C63" s="23">
        <v>3</v>
      </c>
      <c r="D63" s="24" t="s">
        <v>108</v>
      </c>
      <c r="E63" s="82"/>
      <c r="F63" s="79">
        <f t="shared" si="0"/>
        <v>297.3</v>
      </c>
      <c r="G63" s="3"/>
    </row>
    <row r="64" spans="1:9" ht="62.25" customHeight="1">
      <c r="A64" s="35" t="s">
        <v>109</v>
      </c>
      <c r="B64" s="23">
        <v>2</v>
      </c>
      <c r="C64" s="23">
        <v>3</v>
      </c>
      <c r="D64" s="24" t="s">
        <v>110</v>
      </c>
      <c r="E64" s="82"/>
      <c r="F64" s="79">
        <f t="shared" si="0"/>
        <v>297.3</v>
      </c>
      <c r="G64" s="3"/>
    </row>
    <row r="65" spans="1:8" ht="51" customHeight="1">
      <c r="A65" s="35" t="s">
        <v>185</v>
      </c>
      <c r="B65" s="23" t="s">
        <v>10</v>
      </c>
      <c r="C65" s="23" t="s">
        <v>13</v>
      </c>
      <c r="D65" s="24" t="s">
        <v>83</v>
      </c>
      <c r="E65" s="82" t="s">
        <v>0</v>
      </c>
      <c r="F65" s="79">
        <f t="shared" si="0"/>
        <v>297.3</v>
      </c>
      <c r="G65" s="3"/>
    </row>
    <row r="66" spans="1:8" ht="82.5" customHeight="1">
      <c r="A66" s="22" t="s">
        <v>11</v>
      </c>
      <c r="B66" s="23" t="s">
        <v>10</v>
      </c>
      <c r="C66" s="23" t="s">
        <v>13</v>
      </c>
      <c r="D66" s="24" t="s">
        <v>122</v>
      </c>
      <c r="E66" s="82">
        <v>100</v>
      </c>
      <c r="F66" s="79">
        <v>297.3</v>
      </c>
      <c r="G66" s="3"/>
    </row>
    <row r="67" spans="1:8" ht="33.75" customHeight="1">
      <c r="A67" s="22" t="s">
        <v>12</v>
      </c>
      <c r="B67" s="23" t="s">
        <v>10</v>
      </c>
      <c r="C67" s="23" t="s">
        <v>13</v>
      </c>
      <c r="D67" s="24" t="s">
        <v>122</v>
      </c>
      <c r="E67" s="82">
        <v>120</v>
      </c>
      <c r="F67" s="79">
        <f>F66</f>
        <v>297.3</v>
      </c>
      <c r="G67" s="3"/>
    </row>
    <row r="68" spans="1:8" ht="32.25" customHeight="1">
      <c r="A68" s="19" t="s">
        <v>28</v>
      </c>
      <c r="B68" s="20" t="s">
        <v>13</v>
      </c>
      <c r="C68" s="20">
        <v>0</v>
      </c>
      <c r="D68" s="21" t="s">
        <v>0</v>
      </c>
      <c r="E68" s="81" t="s">
        <v>0</v>
      </c>
      <c r="F68" s="78">
        <f>F69+F79+F90</f>
        <v>3329</v>
      </c>
      <c r="G68" s="3"/>
    </row>
    <row r="69" spans="1:8" ht="18.75" customHeight="1">
      <c r="A69" s="54" t="s">
        <v>29</v>
      </c>
      <c r="B69" s="23" t="s">
        <v>13</v>
      </c>
      <c r="C69" s="23" t="s">
        <v>15</v>
      </c>
      <c r="D69" s="24" t="s">
        <v>0</v>
      </c>
      <c r="E69" s="82" t="s">
        <v>0</v>
      </c>
      <c r="F69" s="80">
        <f>F70</f>
        <v>29.9</v>
      </c>
      <c r="G69" s="3"/>
    </row>
    <row r="70" spans="1:8" ht="42" customHeight="1">
      <c r="A70" s="34" t="s">
        <v>106</v>
      </c>
      <c r="B70" s="23" t="s">
        <v>13</v>
      </c>
      <c r="C70" s="23" t="s">
        <v>15</v>
      </c>
      <c r="D70" s="24" t="s">
        <v>81</v>
      </c>
      <c r="E70" s="82" t="s">
        <v>0</v>
      </c>
      <c r="F70" s="80">
        <f>F71</f>
        <v>29.9</v>
      </c>
      <c r="G70" s="3"/>
    </row>
    <row r="71" spans="1:8" ht="33.75" customHeight="1">
      <c r="A71" s="34" t="s">
        <v>107</v>
      </c>
      <c r="B71" s="23">
        <v>3</v>
      </c>
      <c r="C71" s="23">
        <v>4</v>
      </c>
      <c r="D71" s="24" t="s">
        <v>108</v>
      </c>
      <c r="E71" s="82"/>
      <c r="F71" s="80">
        <f>F72</f>
        <v>29.9</v>
      </c>
      <c r="G71" s="3"/>
    </row>
    <row r="72" spans="1:8" ht="43.5" customHeight="1">
      <c r="A72" s="35" t="s">
        <v>109</v>
      </c>
      <c r="B72" s="23">
        <v>3</v>
      </c>
      <c r="C72" s="23">
        <v>4</v>
      </c>
      <c r="D72" s="24" t="s">
        <v>110</v>
      </c>
      <c r="E72" s="82"/>
      <c r="F72" s="80">
        <f>F73+F76</f>
        <v>29.9</v>
      </c>
      <c r="G72" s="3"/>
    </row>
    <row r="73" spans="1:8" ht="69" customHeight="1">
      <c r="A73" s="35" t="s">
        <v>183</v>
      </c>
      <c r="B73" s="23" t="s">
        <v>13</v>
      </c>
      <c r="C73" s="23" t="s">
        <v>15</v>
      </c>
      <c r="D73" s="24" t="s">
        <v>152</v>
      </c>
      <c r="E73" s="82"/>
      <c r="F73" s="80">
        <f>F74</f>
        <v>6.6</v>
      </c>
      <c r="G73" s="3"/>
    </row>
    <row r="74" spans="1:8" ht="49.5" customHeight="1">
      <c r="A74" s="39" t="s">
        <v>126</v>
      </c>
      <c r="B74" s="23">
        <v>3</v>
      </c>
      <c r="C74" s="23">
        <v>4</v>
      </c>
      <c r="D74" s="24" t="s">
        <v>152</v>
      </c>
      <c r="E74" s="82">
        <v>200</v>
      </c>
      <c r="F74" s="80">
        <f>F75</f>
        <v>6.6</v>
      </c>
      <c r="G74" s="3"/>
    </row>
    <row r="75" spans="1:8" ht="37.5" customHeight="1">
      <c r="A75" s="22" t="s">
        <v>17</v>
      </c>
      <c r="B75" s="23">
        <v>3</v>
      </c>
      <c r="C75" s="23">
        <v>4</v>
      </c>
      <c r="D75" s="24" t="s">
        <v>152</v>
      </c>
      <c r="E75" s="82">
        <v>240</v>
      </c>
      <c r="F75" s="80">
        <v>6.6</v>
      </c>
      <c r="G75" s="3"/>
    </row>
    <row r="76" spans="1:8" ht="54" customHeight="1">
      <c r="A76" s="35" t="s">
        <v>184</v>
      </c>
      <c r="B76" s="23">
        <v>3</v>
      </c>
      <c r="C76" s="23">
        <v>4</v>
      </c>
      <c r="D76" s="24" t="s">
        <v>153</v>
      </c>
      <c r="E76" s="82"/>
      <c r="F76" s="80">
        <f>F77</f>
        <v>23.3</v>
      </c>
      <c r="G76" s="3"/>
      <c r="H76" s="5"/>
    </row>
    <row r="77" spans="1:8" ht="46.5" customHeight="1">
      <c r="A77" s="39" t="s">
        <v>126</v>
      </c>
      <c r="B77" s="23">
        <v>3</v>
      </c>
      <c r="C77" s="23">
        <v>4</v>
      </c>
      <c r="D77" s="24" t="s">
        <v>153</v>
      </c>
      <c r="E77" s="82">
        <v>200</v>
      </c>
      <c r="F77" s="80">
        <f>F78</f>
        <v>23.3</v>
      </c>
      <c r="G77" s="3"/>
    </row>
    <row r="78" spans="1:8" ht="38.25" customHeight="1">
      <c r="A78" s="22" t="s">
        <v>17</v>
      </c>
      <c r="B78" s="23">
        <v>3</v>
      </c>
      <c r="C78" s="23">
        <v>4</v>
      </c>
      <c r="D78" s="24" t="s">
        <v>153</v>
      </c>
      <c r="E78" s="82">
        <v>240</v>
      </c>
      <c r="F78" s="80">
        <v>23.3</v>
      </c>
      <c r="G78" s="3"/>
    </row>
    <row r="79" spans="1:8" ht="46.5" customHeight="1">
      <c r="A79" s="43" t="s">
        <v>139</v>
      </c>
      <c r="B79" s="23" t="s">
        <v>13</v>
      </c>
      <c r="C79" s="23">
        <v>10</v>
      </c>
      <c r="D79" s="24" t="s">
        <v>0</v>
      </c>
      <c r="E79" s="82" t="s">
        <v>0</v>
      </c>
      <c r="F79" s="80">
        <f>F80+F85</f>
        <v>3250.1</v>
      </c>
      <c r="G79" s="3"/>
    </row>
    <row r="80" spans="1:8" ht="34.5" customHeight="1">
      <c r="A80" s="25" t="s">
        <v>76</v>
      </c>
      <c r="B80" s="23" t="s">
        <v>13</v>
      </c>
      <c r="C80" s="23">
        <v>10</v>
      </c>
      <c r="D80" s="27" t="s">
        <v>84</v>
      </c>
      <c r="E80" s="82" t="s">
        <v>0</v>
      </c>
      <c r="F80" s="80">
        <f>F82</f>
        <v>1567</v>
      </c>
      <c r="G80" s="3"/>
    </row>
    <row r="81" spans="1:7" ht="50.25" customHeight="1">
      <c r="A81" s="38" t="s">
        <v>125</v>
      </c>
      <c r="B81" s="23">
        <v>3</v>
      </c>
      <c r="C81" s="23">
        <v>10</v>
      </c>
      <c r="D81" s="27" t="s">
        <v>123</v>
      </c>
      <c r="E81" s="82"/>
      <c r="F81" s="80">
        <f>F82</f>
        <v>1567</v>
      </c>
      <c r="G81" s="3"/>
    </row>
    <row r="82" spans="1:7" ht="23.25" customHeight="1">
      <c r="A82" s="35" t="s">
        <v>151</v>
      </c>
      <c r="B82" s="23" t="s">
        <v>13</v>
      </c>
      <c r="C82" s="23">
        <v>10</v>
      </c>
      <c r="D82" s="24" t="s">
        <v>124</v>
      </c>
      <c r="E82" s="82"/>
      <c r="F82" s="80">
        <f>F83</f>
        <v>1567</v>
      </c>
      <c r="G82" s="3"/>
    </row>
    <row r="83" spans="1:7" ht="37.5" customHeight="1">
      <c r="A83" s="39" t="s">
        <v>126</v>
      </c>
      <c r="B83" s="23" t="s">
        <v>13</v>
      </c>
      <c r="C83" s="23">
        <v>10</v>
      </c>
      <c r="D83" s="24" t="s">
        <v>124</v>
      </c>
      <c r="E83" s="82">
        <v>200</v>
      </c>
      <c r="F83" s="80">
        <f>F84</f>
        <v>1567</v>
      </c>
      <c r="G83" s="3"/>
    </row>
    <row r="84" spans="1:7" ht="47.25" customHeight="1">
      <c r="A84" s="22" t="s">
        <v>17</v>
      </c>
      <c r="B84" s="23">
        <v>3</v>
      </c>
      <c r="C84" s="23">
        <v>10</v>
      </c>
      <c r="D84" s="24" t="s">
        <v>124</v>
      </c>
      <c r="E84" s="82">
        <v>240</v>
      </c>
      <c r="F84" s="80">
        <v>1567</v>
      </c>
      <c r="G84" s="3"/>
    </row>
    <row r="85" spans="1:7" ht="39.75" customHeight="1">
      <c r="A85" s="25" t="s">
        <v>95</v>
      </c>
      <c r="B85" s="23">
        <v>3</v>
      </c>
      <c r="C85" s="23">
        <v>10</v>
      </c>
      <c r="D85" s="28" t="s">
        <v>31</v>
      </c>
      <c r="E85" s="82"/>
      <c r="F85" s="80">
        <f>F86</f>
        <v>1683.1</v>
      </c>
      <c r="G85" s="3"/>
    </row>
    <row r="86" spans="1:7" ht="79.5" customHeight="1">
      <c r="A86" s="25" t="s">
        <v>74</v>
      </c>
      <c r="B86" s="23">
        <v>3</v>
      </c>
      <c r="C86" s="23">
        <v>10</v>
      </c>
      <c r="D86" s="28" t="s">
        <v>32</v>
      </c>
      <c r="E86" s="82"/>
      <c r="F86" s="80">
        <f>F88</f>
        <v>1683.1</v>
      </c>
      <c r="G86" s="3"/>
    </row>
    <row r="87" spans="1:7" ht="40.5" customHeight="1">
      <c r="A87" s="25" t="s">
        <v>178</v>
      </c>
      <c r="B87" s="23">
        <v>3</v>
      </c>
      <c r="C87" s="23">
        <v>10</v>
      </c>
      <c r="D87" s="28" t="s">
        <v>33</v>
      </c>
      <c r="E87" s="82"/>
      <c r="F87" s="80">
        <f>F88</f>
        <v>1683.1</v>
      </c>
      <c r="G87" s="3"/>
    </row>
    <row r="88" spans="1:7" ht="36.75" customHeight="1">
      <c r="A88" s="39" t="s">
        <v>126</v>
      </c>
      <c r="B88" s="23">
        <v>3</v>
      </c>
      <c r="C88" s="23">
        <v>10</v>
      </c>
      <c r="D88" s="28" t="s">
        <v>33</v>
      </c>
      <c r="E88" s="82">
        <v>200</v>
      </c>
      <c r="F88" s="80">
        <f>F89</f>
        <v>1683.1</v>
      </c>
      <c r="G88" s="3"/>
    </row>
    <row r="89" spans="1:7" ht="54" customHeight="1">
      <c r="A89" s="22" t="s">
        <v>17</v>
      </c>
      <c r="B89" s="23">
        <v>3</v>
      </c>
      <c r="C89" s="23">
        <v>10</v>
      </c>
      <c r="D89" s="28" t="s">
        <v>33</v>
      </c>
      <c r="E89" s="82">
        <v>240</v>
      </c>
      <c r="F89" s="80">
        <v>1683.1</v>
      </c>
      <c r="G89" s="3"/>
    </row>
    <row r="90" spans="1:7" ht="34.5" customHeight="1">
      <c r="A90" s="22" t="s">
        <v>34</v>
      </c>
      <c r="B90" s="23">
        <v>3</v>
      </c>
      <c r="C90" s="23">
        <v>14</v>
      </c>
      <c r="D90" s="28"/>
      <c r="E90" s="82"/>
      <c r="F90" s="79">
        <f>F91</f>
        <v>49</v>
      </c>
      <c r="G90" s="3"/>
    </row>
    <row r="91" spans="1:7" ht="51.75" customHeight="1">
      <c r="A91" s="25" t="s">
        <v>73</v>
      </c>
      <c r="B91" s="23" t="s">
        <v>13</v>
      </c>
      <c r="C91" s="23" t="s">
        <v>35</v>
      </c>
      <c r="D91" s="26" t="s">
        <v>36</v>
      </c>
      <c r="E91" s="82" t="s">
        <v>0</v>
      </c>
      <c r="F91" s="79">
        <f>F92</f>
        <v>49</v>
      </c>
      <c r="G91" s="3"/>
    </row>
    <row r="92" spans="1:7" ht="30" customHeight="1">
      <c r="A92" s="29" t="s">
        <v>178</v>
      </c>
      <c r="B92" s="23">
        <v>3</v>
      </c>
      <c r="C92" s="23">
        <v>14</v>
      </c>
      <c r="D92" s="26" t="s">
        <v>37</v>
      </c>
      <c r="E92" s="82"/>
      <c r="F92" s="79">
        <f>F93+F96</f>
        <v>49</v>
      </c>
      <c r="G92" s="3"/>
    </row>
    <row r="93" spans="1:7" ht="37.5" customHeight="1">
      <c r="A93" s="29" t="s">
        <v>182</v>
      </c>
      <c r="B93" s="23" t="s">
        <v>13</v>
      </c>
      <c r="C93" s="23" t="s">
        <v>35</v>
      </c>
      <c r="D93" s="26" t="s">
        <v>38</v>
      </c>
      <c r="E93" s="82"/>
      <c r="F93" s="79">
        <f>F94</f>
        <v>24.5</v>
      </c>
      <c r="G93" s="3"/>
    </row>
    <row r="94" spans="1:7" ht="39" customHeight="1">
      <c r="A94" s="39" t="s">
        <v>126</v>
      </c>
      <c r="B94" s="23">
        <v>3</v>
      </c>
      <c r="C94" s="23">
        <v>14</v>
      </c>
      <c r="D94" s="26" t="s">
        <v>38</v>
      </c>
      <c r="E94" s="82">
        <v>200</v>
      </c>
      <c r="F94" s="79">
        <f>F95</f>
        <v>24.5</v>
      </c>
      <c r="G94" s="3"/>
    </row>
    <row r="95" spans="1:7" ht="34.5" customHeight="1">
      <c r="A95" s="22" t="s">
        <v>17</v>
      </c>
      <c r="B95" s="23">
        <v>3</v>
      </c>
      <c r="C95" s="23">
        <v>14</v>
      </c>
      <c r="D95" s="26" t="s">
        <v>38</v>
      </c>
      <c r="E95" s="82">
        <v>240</v>
      </c>
      <c r="F95" s="79">
        <v>24.5</v>
      </c>
      <c r="G95" s="3"/>
    </row>
    <row r="96" spans="1:7" ht="19.5" customHeight="1">
      <c r="A96" s="29" t="s">
        <v>181</v>
      </c>
      <c r="B96" s="23" t="s">
        <v>13</v>
      </c>
      <c r="C96" s="23" t="s">
        <v>35</v>
      </c>
      <c r="D96" s="28" t="s">
        <v>39</v>
      </c>
      <c r="E96" s="82" t="s">
        <v>0</v>
      </c>
      <c r="F96" s="79">
        <f>F97</f>
        <v>24.5</v>
      </c>
      <c r="G96" s="3"/>
    </row>
    <row r="97" spans="1:7" ht="36.75" customHeight="1">
      <c r="A97" s="39" t="s">
        <v>126</v>
      </c>
      <c r="B97" s="23" t="s">
        <v>13</v>
      </c>
      <c r="C97" s="23" t="s">
        <v>35</v>
      </c>
      <c r="D97" s="28" t="s">
        <v>39</v>
      </c>
      <c r="E97" s="82">
        <v>200</v>
      </c>
      <c r="F97" s="79">
        <f>F98</f>
        <v>24.5</v>
      </c>
      <c r="G97" s="3"/>
    </row>
    <row r="98" spans="1:7" ht="42.75" customHeight="1">
      <c r="A98" s="22" t="s">
        <v>17</v>
      </c>
      <c r="B98" s="23">
        <v>3</v>
      </c>
      <c r="C98" s="23">
        <v>14</v>
      </c>
      <c r="D98" s="28" t="s">
        <v>39</v>
      </c>
      <c r="E98" s="82">
        <v>240</v>
      </c>
      <c r="F98" s="79">
        <v>24.5</v>
      </c>
      <c r="G98" s="3"/>
    </row>
    <row r="99" spans="1:7" ht="18.75" customHeight="1">
      <c r="A99" s="19" t="s">
        <v>40</v>
      </c>
      <c r="B99" s="20" t="s">
        <v>15</v>
      </c>
      <c r="C99" s="20" t="s">
        <v>0</v>
      </c>
      <c r="D99" s="21" t="s">
        <v>0</v>
      </c>
      <c r="E99" s="81" t="s">
        <v>0</v>
      </c>
      <c r="F99" s="78">
        <f>F100+F106+F115+F122+F135</f>
        <v>23511.9</v>
      </c>
      <c r="G99" s="3"/>
    </row>
    <row r="100" spans="1:7" ht="18.75" customHeight="1">
      <c r="A100" s="90" t="s">
        <v>167</v>
      </c>
      <c r="B100" s="20">
        <v>4</v>
      </c>
      <c r="C100" s="20">
        <v>1</v>
      </c>
      <c r="D100" s="94" t="s">
        <v>81</v>
      </c>
      <c r="E100" s="92"/>
      <c r="F100" s="78">
        <f>F105</f>
        <v>108.7</v>
      </c>
      <c r="G100" s="3"/>
    </row>
    <row r="101" spans="1:7" ht="37.5" customHeight="1">
      <c r="A101" s="22" t="s">
        <v>164</v>
      </c>
      <c r="B101" s="23">
        <v>4</v>
      </c>
      <c r="C101" s="23">
        <v>1</v>
      </c>
      <c r="D101" s="94" t="s">
        <v>118</v>
      </c>
      <c r="E101" s="93"/>
      <c r="F101" s="79">
        <f>F102</f>
        <v>108.7</v>
      </c>
      <c r="G101" s="3"/>
    </row>
    <row r="102" spans="1:7" ht="48" customHeight="1">
      <c r="A102" s="22" t="s">
        <v>168</v>
      </c>
      <c r="B102" s="23">
        <v>4</v>
      </c>
      <c r="C102" s="23">
        <v>1</v>
      </c>
      <c r="D102" s="94" t="s">
        <v>119</v>
      </c>
      <c r="E102" s="93"/>
      <c r="F102" s="79">
        <f>F104</f>
        <v>108.7</v>
      </c>
      <c r="G102" s="3"/>
    </row>
    <row r="103" spans="1:7" ht="39.75" customHeight="1">
      <c r="A103" s="22" t="s">
        <v>180</v>
      </c>
      <c r="B103" s="23">
        <v>4</v>
      </c>
      <c r="C103" s="23">
        <v>1</v>
      </c>
      <c r="D103" s="24" t="s">
        <v>166</v>
      </c>
      <c r="E103" s="93"/>
      <c r="F103" s="79">
        <f>F104</f>
        <v>108.7</v>
      </c>
      <c r="G103" s="3"/>
    </row>
    <row r="104" spans="1:7" ht="18.75" customHeight="1">
      <c r="A104" s="22" t="s">
        <v>11</v>
      </c>
      <c r="B104" s="23">
        <v>4</v>
      </c>
      <c r="C104" s="23">
        <v>1</v>
      </c>
      <c r="D104" s="24" t="s">
        <v>166</v>
      </c>
      <c r="E104" s="82">
        <v>100</v>
      </c>
      <c r="F104" s="79">
        <v>108.7</v>
      </c>
      <c r="G104" s="3"/>
    </row>
    <row r="105" spans="1:7" ht="18.75" customHeight="1">
      <c r="A105" s="22" t="s">
        <v>25</v>
      </c>
      <c r="B105" s="23">
        <v>4</v>
      </c>
      <c r="C105" s="23">
        <v>1</v>
      </c>
      <c r="D105" s="24" t="s">
        <v>166</v>
      </c>
      <c r="E105" s="82">
        <v>110</v>
      </c>
      <c r="F105" s="79">
        <v>108.7</v>
      </c>
      <c r="G105" s="3"/>
    </row>
    <row r="106" spans="1:7" ht="18.75" customHeight="1">
      <c r="A106" s="22" t="s">
        <v>41</v>
      </c>
      <c r="B106" s="23" t="s">
        <v>15</v>
      </c>
      <c r="C106" s="23" t="s">
        <v>42</v>
      </c>
      <c r="D106" s="24" t="s">
        <v>0</v>
      </c>
      <c r="E106" s="82" t="s">
        <v>0</v>
      </c>
      <c r="F106" s="79">
        <f>F107</f>
        <v>6859.1</v>
      </c>
      <c r="G106" s="3"/>
    </row>
    <row r="107" spans="1:7" ht="39.75" customHeight="1">
      <c r="A107" s="25" t="s">
        <v>98</v>
      </c>
      <c r="B107" s="23" t="s">
        <v>15</v>
      </c>
      <c r="C107" s="23" t="s">
        <v>42</v>
      </c>
      <c r="D107" s="24" t="s">
        <v>43</v>
      </c>
      <c r="E107" s="82" t="s">
        <v>0</v>
      </c>
      <c r="F107" s="79">
        <f>F108</f>
        <v>6859.1</v>
      </c>
      <c r="G107" s="3"/>
    </row>
    <row r="108" spans="1:7" ht="23.25" customHeight="1">
      <c r="A108" s="25" t="s">
        <v>72</v>
      </c>
      <c r="B108" s="23" t="s">
        <v>15</v>
      </c>
      <c r="C108" s="23" t="s">
        <v>42</v>
      </c>
      <c r="D108" s="24" t="s">
        <v>44</v>
      </c>
      <c r="E108" s="82"/>
      <c r="F108" s="79">
        <f>F110</f>
        <v>6859.1</v>
      </c>
      <c r="G108" s="3"/>
    </row>
    <row r="109" spans="1:7" ht="35.25" customHeight="1">
      <c r="A109" s="29" t="s">
        <v>45</v>
      </c>
      <c r="B109" s="23">
        <v>4</v>
      </c>
      <c r="C109" s="23">
        <v>8</v>
      </c>
      <c r="D109" s="24" t="s">
        <v>46</v>
      </c>
      <c r="E109" s="82"/>
      <c r="F109" s="79">
        <f>F110</f>
        <v>6859.1</v>
      </c>
      <c r="G109" s="3"/>
    </row>
    <row r="110" spans="1:7" ht="33" customHeight="1">
      <c r="A110" s="25" t="s">
        <v>151</v>
      </c>
      <c r="B110" s="23" t="s">
        <v>15</v>
      </c>
      <c r="C110" s="23" t="s">
        <v>42</v>
      </c>
      <c r="D110" s="24" t="s">
        <v>47</v>
      </c>
      <c r="E110" s="82"/>
      <c r="F110" s="79">
        <f>F113+F111</f>
        <v>6859.1</v>
      </c>
      <c r="G110" s="3"/>
    </row>
    <row r="111" spans="1:7" ht="54" customHeight="1" thickBot="1">
      <c r="A111" s="33" t="s">
        <v>97</v>
      </c>
      <c r="B111" s="23">
        <v>4</v>
      </c>
      <c r="C111" s="23">
        <v>8</v>
      </c>
      <c r="D111" s="24" t="s">
        <v>47</v>
      </c>
      <c r="E111" s="82">
        <v>200</v>
      </c>
      <c r="F111" s="79">
        <f>F112</f>
        <v>1271.0999999999999</v>
      </c>
      <c r="G111" s="3"/>
    </row>
    <row r="112" spans="1:7" ht="55.5" customHeight="1" thickBot="1">
      <c r="A112" s="33" t="s">
        <v>17</v>
      </c>
      <c r="B112" s="23">
        <v>4</v>
      </c>
      <c r="C112" s="23">
        <v>8</v>
      </c>
      <c r="D112" s="24" t="s">
        <v>47</v>
      </c>
      <c r="E112" s="82">
        <v>240</v>
      </c>
      <c r="F112" s="79">
        <v>1271.0999999999999</v>
      </c>
      <c r="G112" s="3"/>
    </row>
    <row r="113" spans="1:7" ht="19.5" customHeight="1">
      <c r="A113" s="22" t="s">
        <v>20</v>
      </c>
      <c r="B113" s="23">
        <v>4</v>
      </c>
      <c r="C113" s="23">
        <v>8</v>
      </c>
      <c r="D113" s="24" t="s">
        <v>47</v>
      </c>
      <c r="E113" s="82">
        <v>800</v>
      </c>
      <c r="F113" s="79">
        <f>F114</f>
        <v>5588</v>
      </c>
      <c r="G113" s="3"/>
    </row>
    <row r="114" spans="1:7" ht="68.25" customHeight="1">
      <c r="A114" s="22" t="s">
        <v>48</v>
      </c>
      <c r="B114" s="23">
        <v>4</v>
      </c>
      <c r="C114" s="23">
        <v>8</v>
      </c>
      <c r="D114" s="24" t="s">
        <v>47</v>
      </c>
      <c r="E114" s="82">
        <v>810</v>
      </c>
      <c r="F114" s="79">
        <v>5588</v>
      </c>
      <c r="G114" s="3"/>
    </row>
    <row r="115" spans="1:7" ht="18.75" customHeight="1">
      <c r="A115" s="22" t="s">
        <v>49</v>
      </c>
      <c r="B115" s="23" t="s">
        <v>15</v>
      </c>
      <c r="C115" s="23" t="s">
        <v>30</v>
      </c>
      <c r="D115" s="24" t="s">
        <v>0</v>
      </c>
      <c r="E115" s="82" t="s">
        <v>0</v>
      </c>
      <c r="F115" s="79">
        <f>F116</f>
        <v>13491.6</v>
      </c>
      <c r="G115" s="3"/>
    </row>
    <row r="116" spans="1:7" ht="39" customHeight="1">
      <c r="A116" s="25" t="s">
        <v>98</v>
      </c>
      <c r="B116" s="23" t="s">
        <v>15</v>
      </c>
      <c r="C116" s="23" t="s">
        <v>30</v>
      </c>
      <c r="D116" s="24" t="s">
        <v>43</v>
      </c>
      <c r="E116" s="82" t="s">
        <v>0</v>
      </c>
      <c r="F116" s="79">
        <f>F117</f>
        <v>13491.6</v>
      </c>
      <c r="G116" s="3"/>
    </row>
    <row r="117" spans="1:7" ht="24" customHeight="1">
      <c r="A117" s="25" t="s">
        <v>71</v>
      </c>
      <c r="B117" s="23" t="s">
        <v>15</v>
      </c>
      <c r="C117" s="23" t="s">
        <v>30</v>
      </c>
      <c r="D117" s="24" t="s">
        <v>50</v>
      </c>
      <c r="E117" s="82" t="s">
        <v>0</v>
      </c>
      <c r="F117" s="79">
        <f>F119</f>
        <v>13491.6</v>
      </c>
      <c r="G117" s="3"/>
    </row>
    <row r="118" spans="1:7" ht="61.5" customHeight="1">
      <c r="A118" s="29" t="s">
        <v>51</v>
      </c>
      <c r="B118" s="23">
        <v>4</v>
      </c>
      <c r="C118" s="23">
        <v>9</v>
      </c>
      <c r="D118" s="24" t="s">
        <v>52</v>
      </c>
      <c r="E118" s="82"/>
      <c r="F118" s="79">
        <f>F119</f>
        <v>13491.6</v>
      </c>
      <c r="G118" s="3"/>
    </row>
    <row r="119" spans="1:7" ht="27.75" customHeight="1">
      <c r="A119" s="25" t="s">
        <v>151</v>
      </c>
      <c r="B119" s="23" t="s">
        <v>15</v>
      </c>
      <c r="C119" s="23" t="s">
        <v>30</v>
      </c>
      <c r="D119" s="24" t="s">
        <v>53</v>
      </c>
      <c r="E119" s="82"/>
      <c r="F119" s="79">
        <f>F120</f>
        <v>13491.6</v>
      </c>
      <c r="G119" s="3"/>
    </row>
    <row r="120" spans="1:7" ht="37.5" customHeight="1">
      <c r="A120" s="39" t="s">
        <v>126</v>
      </c>
      <c r="B120" s="23">
        <v>4</v>
      </c>
      <c r="C120" s="23">
        <v>9</v>
      </c>
      <c r="D120" s="24" t="s">
        <v>53</v>
      </c>
      <c r="E120" s="82">
        <v>200</v>
      </c>
      <c r="F120" s="79">
        <f>F121</f>
        <v>13491.6</v>
      </c>
      <c r="G120" s="3"/>
    </row>
    <row r="121" spans="1:7" ht="48.75" customHeight="1">
      <c r="A121" s="22" t="s">
        <v>17</v>
      </c>
      <c r="B121" s="23">
        <v>4</v>
      </c>
      <c r="C121" s="23">
        <v>9</v>
      </c>
      <c r="D121" s="24" t="s">
        <v>53</v>
      </c>
      <c r="E121" s="82">
        <v>240</v>
      </c>
      <c r="F121" s="79">
        <v>13491.6</v>
      </c>
      <c r="G121" s="3"/>
    </row>
    <row r="122" spans="1:7" ht="18.75" customHeight="1">
      <c r="A122" s="22" t="s">
        <v>54</v>
      </c>
      <c r="B122" s="23" t="s">
        <v>15</v>
      </c>
      <c r="C122" s="23" t="s">
        <v>55</v>
      </c>
      <c r="D122" s="24" t="s">
        <v>0</v>
      </c>
      <c r="E122" s="82" t="s">
        <v>0</v>
      </c>
      <c r="F122" s="79">
        <f>F127+F129</f>
        <v>2899.8</v>
      </c>
      <c r="G122" s="3"/>
    </row>
    <row r="123" spans="1:7" ht="38.25" customHeight="1">
      <c r="A123" s="25" t="s">
        <v>98</v>
      </c>
      <c r="B123" s="23" t="s">
        <v>15</v>
      </c>
      <c r="C123" s="23" t="s">
        <v>55</v>
      </c>
      <c r="D123" s="26" t="s">
        <v>43</v>
      </c>
      <c r="E123" s="82" t="s">
        <v>0</v>
      </c>
      <c r="F123" s="79">
        <f>F124</f>
        <v>2306.8000000000002</v>
      </c>
      <c r="G123" s="3"/>
    </row>
    <row r="124" spans="1:7" ht="33.75" customHeight="1">
      <c r="A124" s="25" t="s">
        <v>99</v>
      </c>
      <c r="B124" s="23">
        <v>4</v>
      </c>
      <c r="C124" s="23">
        <v>10</v>
      </c>
      <c r="D124" s="26" t="s">
        <v>100</v>
      </c>
      <c r="E124" s="82"/>
      <c r="F124" s="79">
        <f>F125</f>
        <v>2306.8000000000002</v>
      </c>
      <c r="G124" s="3"/>
    </row>
    <row r="125" spans="1:7" ht="31.5" customHeight="1">
      <c r="A125" s="25" t="s">
        <v>101</v>
      </c>
      <c r="B125" s="23">
        <v>4</v>
      </c>
      <c r="C125" s="23">
        <v>10</v>
      </c>
      <c r="D125" s="26" t="s">
        <v>102</v>
      </c>
      <c r="E125" s="82"/>
      <c r="F125" s="79">
        <f>F126</f>
        <v>2306.8000000000002</v>
      </c>
      <c r="G125" s="3"/>
    </row>
    <row r="126" spans="1:7" ht="27" customHeight="1">
      <c r="A126" s="25" t="s">
        <v>178</v>
      </c>
      <c r="B126" s="23">
        <v>4</v>
      </c>
      <c r="C126" s="23">
        <v>10</v>
      </c>
      <c r="D126" s="26" t="s">
        <v>103</v>
      </c>
      <c r="E126" s="82"/>
      <c r="F126" s="79">
        <f>F127</f>
        <v>2306.8000000000002</v>
      </c>
      <c r="G126" s="3"/>
    </row>
    <row r="127" spans="1:7" ht="26.25" customHeight="1">
      <c r="A127" s="22" t="s">
        <v>20</v>
      </c>
      <c r="B127" s="23" t="s">
        <v>15</v>
      </c>
      <c r="C127" s="23" t="s">
        <v>55</v>
      </c>
      <c r="D127" s="26" t="s">
        <v>103</v>
      </c>
      <c r="E127" s="82">
        <v>800</v>
      </c>
      <c r="F127" s="79">
        <f>F128</f>
        <v>2306.8000000000002</v>
      </c>
      <c r="G127" s="3"/>
    </row>
    <row r="128" spans="1:7" ht="69" customHeight="1">
      <c r="A128" s="22" t="s">
        <v>48</v>
      </c>
      <c r="B128" s="23" t="s">
        <v>15</v>
      </c>
      <c r="C128" s="23" t="s">
        <v>55</v>
      </c>
      <c r="D128" s="26" t="s">
        <v>103</v>
      </c>
      <c r="E128" s="82">
        <v>810</v>
      </c>
      <c r="F128" s="79">
        <v>2306.8000000000002</v>
      </c>
      <c r="G128" s="3"/>
    </row>
    <row r="129" spans="1:7" ht="38.25" customHeight="1">
      <c r="A129" s="34" t="s">
        <v>106</v>
      </c>
      <c r="B129" s="23" t="s">
        <v>15</v>
      </c>
      <c r="C129" s="23" t="s">
        <v>55</v>
      </c>
      <c r="D129" s="24" t="s">
        <v>81</v>
      </c>
      <c r="E129" s="82" t="s">
        <v>0</v>
      </c>
      <c r="F129" s="79">
        <f>F130</f>
        <v>593</v>
      </c>
      <c r="G129" s="3"/>
    </row>
    <row r="130" spans="1:7" ht="38.25" customHeight="1">
      <c r="A130" s="34" t="s">
        <v>107</v>
      </c>
      <c r="B130" s="23">
        <v>4</v>
      </c>
      <c r="C130" s="23">
        <v>10</v>
      </c>
      <c r="D130" s="24" t="s">
        <v>108</v>
      </c>
      <c r="E130" s="82"/>
      <c r="F130" s="79">
        <f>F131</f>
        <v>593</v>
      </c>
      <c r="G130" s="3"/>
    </row>
    <row r="131" spans="1:7" ht="47.25" customHeight="1">
      <c r="A131" s="35" t="s">
        <v>109</v>
      </c>
      <c r="B131" s="23">
        <v>4</v>
      </c>
      <c r="C131" s="23">
        <v>10</v>
      </c>
      <c r="D131" s="24" t="s">
        <v>110</v>
      </c>
      <c r="E131" s="82"/>
      <c r="F131" s="79">
        <f>F132</f>
        <v>593</v>
      </c>
      <c r="G131" s="3"/>
    </row>
    <row r="132" spans="1:7" ht="30.75" customHeight="1">
      <c r="A132" s="35" t="s">
        <v>150</v>
      </c>
      <c r="B132" s="23">
        <v>4</v>
      </c>
      <c r="C132" s="23">
        <v>10</v>
      </c>
      <c r="D132" s="24" t="s">
        <v>114</v>
      </c>
      <c r="E132" s="82"/>
      <c r="F132" s="79">
        <f>F133</f>
        <v>593</v>
      </c>
      <c r="G132" s="3"/>
    </row>
    <row r="133" spans="1:7" ht="49.5" customHeight="1">
      <c r="A133" s="39" t="s">
        <v>126</v>
      </c>
      <c r="B133" s="23">
        <v>4</v>
      </c>
      <c r="C133" s="23">
        <v>10</v>
      </c>
      <c r="D133" s="24" t="s">
        <v>114</v>
      </c>
      <c r="E133" s="82">
        <v>200</v>
      </c>
      <c r="F133" s="79">
        <f>F134</f>
        <v>593</v>
      </c>
      <c r="G133" s="3"/>
    </row>
    <row r="134" spans="1:7" ht="48" customHeight="1">
      <c r="A134" s="22" t="s">
        <v>17</v>
      </c>
      <c r="B134" s="23">
        <v>4</v>
      </c>
      <c r="C134" s="23">
        <v>10</v>
      </c>
      <c r="D134" s="24" t="s">
        <v>114</v>
      </c>
      <c r="E134" s="82">
        <v>240</v>
      </c>
      <c r="F134" s="79">
        <v>593</v>
      </c>
      <c r="G134" s="3"/>
    </row>
    <row r="135" spans="1:7" ht="28.5" customHeight="1">
      <c r="A135" s="99" t="s">
        <v>136</v>
      </c>
      <c r="B135" s="55">
        <v>4</v>
      </c>
      <c r="C135" s="55">
        <v>12</v>
      </c>
      <c r="D135" s="56"/>
      <c r="E135" s="83"/>
      <c r="F135" s="85">
        <f>F136</f>
        <v>152.69999999999999</v>
      </c>
      <c r="G135" s="3"/>
    </row>
    <row r="136" spans="1:7" ht="48" customHeight="1">
      <c r="A136" s="97" t="s">
        <v>75</v>
      </c>
      <c r="B136" s="55">
        <v>4</v>
      </c>
      <c r="C136" s="55">
        <v>12</v>
      </c>
      <c r="D136" s="56" t="s">
        <v>86</v>
      </c>
      <c r="E136" s="83"/>
      <c r="F136" s="85">
        <f>F137</f>
        <v>152.69999999999999</v>
      </c>
      <c r="G136" s="3"/>
    </row>
    <row r="137" spans="1:7" ht="48" customHeight="1">
      <c r="A137" s="98" t="s">
        <v>138</v>
      </c>
      <c r="B137" s="55">
        <v>4</v>
      </c>
      <c r="C137" s="55">
        <v>12</v>
      </c>
      <c r="D137" s="56" t="s">
        <v>127</v>
      </c>
      <c r="E137" s="83"/>
      <c r="F137" s="85">
        <f>F138</f>
        <v>152.69999999999999</v>
      </c>
      <c r="G137" s="3"/>
    </row>
    <row r="138" spans="1:7" ht="51.75" customHeight="1">
      <c r="A138" s="37" t="s">
        <v>179</v>
      </c>
      <c r="B138" s="23">
        <v>4</v>
      </c>
      <c r="C138" s="23">
        <v>12</v>
      </c>
      <c r="D138" s="30" t="s">
        <v>137</v>
      </c>
      <c r="E138" s="82"/>
      <c r="F138" s="79">
        <f>F140</f>
        <v>152.69999999999999</v>
      </c>
      <c r="G138" s="3"/>
    </row>
    <row r="139" spans="1:7" ht="27" customHeight="1">
      <c r="A139" s="37" t="s">
        <v>16</v>
      </c>
      <c r="B139" s="23">
        <v>4</v>
      </c>
      <c r="C139" s="23">
        <v>12</v>
      </c>
      <c r="D139" s="30" t="s">
        <v>137</v>
      </c>
      <c r="E139" s="82">
        <v>500</v>
      </c>
      <c r="F139" s="79">
        <f>F140</f>
        <v>152.69999999999999</v>
      </c>
      <c r="G139" s="3"/>
    </row>
    <row r="140" spans="1:7" ht="25.5" customHeight="1">
      <c r="A140" s="37" t="s">
        <v>128</v>
      </c>
      <c r="B140" s="23">
        <v>4</v>
      </c>
      <c r="C140" s="23">
        <v>12</v>
      </c>
      <c r="D140" s="30" t="s">
        <v>137</v>
      </c>
      <c r="E140" s="82">
        <v>540</v>
      </c>
      <c r="F140" s="79">
        <v>152.69999999999999</v>
      </c>
      <c r="G140" s="3"/>
    </row>
    <row r="141" spans="1:7" ht="35.25" customHeight="1">
      <c r="A141" s="19" t="s">
        <v>56</v>
      </c>
      <c r="B141" s="20" t="s">
        <v>57</v>
      </c>
      <c r="C141" s="20">
        <v>0</v>
      </c>
      <c r="D141" s="21" t="s">
        <v>0</v>
      </c>
      <c r="E141" s="81" t="s">
        <v>0</v>
      </c>
      <c r="F141" s="78">
        <f>F142+F157+F166</f>
        <v>81280.400000000009</v>
      </c>
      <c r="G141" s="3"/>
    </row>
    <row r="142" spans="1:7" ht="18.75" customHeight="1">
      <c r="A142" s="54" t="s">
        <v>58</v>
      </c>
      <c r="B142" s="55" t="s">
        <v>57</v>
      </c>
      <c r="C142" s="55" t="s">
        <v>8</v>
      </c>
      <c r="D142" s="56" t="s">
        <v>0</v>
      </c>
      <c r="E142" s="83" t="s">
        <v>0</v>
      </c>
      <c r="F142" s="85">
        <f>F143+F147+F152</f>
        <v>31690.7</v>
      </c>
      <c r="G142" s="3"/>
    </row>
    <row r="143" spans="1:7" ht="37.5" customHeight="1">
      <c r="A143" s="25" t="s">
        <v>77</v>
      </c>
      <c r="B143" s="23" t="s">
        <v>57</v>
      </c>
      <c r="C143" s="23" t="s">
        <v>8</v>
      </c>
      <c r="D143" s="26" t="s">
        <v>61</v>
      </c>
      <c r="E143" s="82" t="s">
        <v>0</v>
      </c>
      <c r="F143" s="79">
        <f>F144</f>
        <v>3500</v>
      </c>
      <c r="G143" s="3"/>
    </row>
    <row r="144" spans="1:7" ht="39" customHeight="1">
      <c r="A144" s="22" t="s">
        <v>178</v>
      </c>
      <c r="B144" s="23">
        <v>5</v>
      </c>
      <c r="C144" s="23">
        <v>1</v>
      </c>
      <c r="D144" s="26" t="s">
        <v>79</v>
      </c>
      <c r="E144" s="82"/>
      <c r="F144" s="79">
        <f>F145</f>
        <v>3500</v>
      </c>
      <c r="G144" s="3"/>
    </row>
    <row r="145" spans="1:8" ht="31.5" customHeight="1">
      <c r="A145" s="22" t="s">
        <v>20</v>
      </c>
      <c r="B145" s="23">
        <v>5</v>
      </c>
      <c r="C145" s="23">
        <v>1</v>
      </c>
      <c r="D145" s="26" t="s">
        <v>80</v>
      </c>
      <c r="E145" s="82">
        <v>800</v>
      </c>
      <c r="F145" s="79">
        <f>F146</f>
        <v>3500</v>
      </c>
      <c r="G145" s="3"/>
    </row>
    <row r="146" spans="1:8" ht="69" customHeight="1">
      <c r="A146" s="22" t="s">
        <v>48</v>
      </c>
      <c r="B146" s="23">
        <v>5</v>
      </c>
      <c r="C146" s="23">
        <v>1</v>
      </c>
      <c r="D146" s="26" t="s">
        <v>80</v>
      </c>
      <c r="E146" s="82">
        <v>810</v>
      </c>
      <c r="F146" s="79">
        <v>3500</v>
      </c>
      <c r="G146" s="3"/>
    </row>
    <row r="147" spans="1:8" ht="33" customHeight="1">
      <c r="A147" s="25" t="s">
        <v>94</v>
      </c>
      <c r="B147" s="23">
        <v>5</v>
      </c>
      <c r="C147" s="23">
        <v>1</v>
      </c>
      <c r="D147" s="26" t="s">
        <v>31</v>
      </c>
      <c r="E147" s="82"/>
      <c r="F147" s="79">
        <f>F148</f>
        <v>292</v>
      </c>
      <c r="G147" s="3"/>
    </row>
    <row r="148" spans="1:8" ht="46.5" customHeight="1">
      <c r="A148" s="25" t="s">
        <v>87</v>
      </c>
      <c r="B148" s="23">
        <v>5</v>
      </c>
      <c r="C148" s="23">
        <v>1</v>
      </c>
      <c r="D148" s="26" t="s">
        <v>32</v>
      </c>
      <c r="E148" s="82"/>
      <c r="F148" s="79">
        <f>F150</f>
        <v>292</v>
      </c>
      <c r="G148" s="3"/>
    </row>
    <row r="149" spans="1:8" ht="21.75" customHeight="1">
      <c r="A149" s="35" t="s">
        <v>178</v>
      </c>
      <c r="B149" s="23">
        <v>5</v>
      </c>
      <c r="C149" s="23">
        <v>1</v>
      </c>
      <c r="D149" s="26" t="s">
        <v>33</v>
      </c>
      <c r="E149" s="82"/>
      <c r="F149" s="79">
        <f>F150</f>
        <v>292</v>
      </c>
      <c r="G149" s="3"/>
    </row>
    <row r="150" spans="1:8" ht="39" customHeight="1">
      <c r="A150" s="39" t="s">
        <v>126</v>
      </c>
      <c r="B150" s="23" t="s">
        <v>57</v>
      </c>
      <c r="C150" s="23" t="s">
        <v>8</v>
      </c>
      <c r="D150" s="26" t="s">
        <v>33</v>
      </c>
      <c r="E150" s="82">
        <v>200</v>
      </c>
      <c r="F150" s="79">
        <f>F151</f>
        <v>292</v>
      </c>
      <c r="G150" s="3"/>
    </row>
    <row r="151" spans="1:8" ht="51.75" customHeight="1">
      <c r="A151" s="22" t="s">
        <v>17</v>
      </c>
      <c r="B151" s="23" t="s">
        <v>57</v>
      </c>
      <c r="C151" s="23" t="s">
        <v>8</v>
      </c>
      <c r="D151" s="26" t="s">
        <v>33</v>
      </c>
      <c r="E151" s="82">
        <v>240</v>
      </c>
      <c r="F151" s="86">
        <v>292</v>
      </c>
      <c r="G151" s="3"/>
      <c r="H151" s="4"/>
    </row>
    <row r="152" spans="1:8" ht="33.75" customHeight="1">
      <c r="A152" s="97" t="s">
        <v>75</v>
      </c>
      <c r="B152" s="55">
        <v>5</v>
      </c>
      <c r="C152" s="55">
        <v>1</v>
      </c>
      <c r="D152" s="24" t="s">
        <v>86</v>
      </c>
      <c r="E152" s="82"/>
      <c r="F152" s="86">
        <f>F156</f>
        <v>27898.7</v>
      </c>
      <c r="G152" s="3"/>
      <c r="H152" s="48"/>
    </row>
    <row r="153" spans="1:8" ht="51.75" customHeight="1">
      <c r="A153" s="98" t="s">
        <v>138</v>
      </c>
      <c r="B153" s="55">
        <v>5</v>
      </c>
      <c r="C153" s="55">
        <v>1</v>
      </c>
      <c r="D153" s="24" t="s">
        <v>127</v>
      </c>
      <c r="E153" s="82"/>
      <c r="F153" s="86">
        <f>F156</f>
        <v>27898.7</v>
      </c>
      <c r="G153" s="3"/>
      <c r="H153" s="48"/>
    </row>
    <row r="154" spans="1:8" ht="51.75" customHeight="1">
      <c r="A154" s="37" t="s">
        <v>177</v>
      </c>
      <c r="B154" s="23">
        <v>5</v>
      </c>
      <c r="C154" s="23">
        <v>1</v>
      </c>
      <c r="D154" s="30" t="s">
        <v>155</v>
      </c>
      <c r="E154" s="82"/>
      <c r="F154" s="86">
        <f>F156</f>
        <v>27898.7</v>
      </c>
      <c r="G154" s="3"/>
      <c r="H154" s="48"/>
    </row>
    <row r="155" spans="1:8" ht="27" customHeight="1">
      <c r="A155" s="37" t="s">
        <v>16</v>
      </c>
      <c r="B155" s="23">
        <v>5</v>
      </c>
      <c r="C155" s="23">
        <v>1</v>
      </c>
      <c r="D155" s="30" t="s">
        <v>155</v>
      </c>
      <c r="E155" s="82">
        <v>500</v>
      </c>
      <c r="F155" s="86">
        <f>F156</f>
        <v>27898.7</v>
      </c>
      <c r="G155" s="3"/>
      <c r="H155" s="48"/>
    </row>
    <row r="156" spans="1:8" ht="36" customHeight="1">
      <c r="A156" s="37" t="s">
        <v>128</v>
      </c>
      <c r="B156" s="23">
        <v>5</v>
      </c>
      <c r="C156" s="23">
        <v>1</v>
      </c>
      <c r="D156" s="30" t="s">
        <v>155</v>
      </c>
      <c r="E156" s="82">
        <v>540</v>
      </c>
      <c r="F156" s="86">
        <v>27898.7</v>
      </c>
      <c r="G156" s="3"/>
      <c r="H156" s="48"/>
    </row>
    <row r="157" spans="1:8" ht="18.75" customHeight="1">
      <c r="A157" s="54" t="s">
        <v>59</v>
      </c>
      <c r="B157" s="55" t="s">
        <v>57</v>
      </c>
      <c r="C157" s="55" t="s">
        <v>10</v>
      </c>
      <c r="D157" s="56" t="s">
        <v>0</v>
      </c>
      <c r="E157" s="83" t="s">
        <v>0</v>
      </c>
      <c r="F157" s="85">
        <f>F158</f>
        <v>36716.200000000004</v>
      </c>
      <c r="G157" s="3"/>
      <c r="H157" s="2">
        <v>36716.199999999997</v>
      </c>
    </row>
    <row r="158" spans="1:8" ht="50.25" customHeight="1">
      <c r="A158" s="97" t="s">
        <v>75</v>
      </c>
      <c r="B158" s="55">
        <v>5</v>
      </c>
      <c r="C158" s="55">
        <v>2</v>
      </c>
      <c r="D158" s="24" t="s">
        <v>86</v>
      </c>
      <c r="E158" s="82"/>
      <c r="F158" s="79">
        <f>F162+F165</f>
        <v>36716.200000000004</v>
      </c>
      <c r="G158" s="3"/>
    </row>
    <row r="159" spans="1:8" ht="58.5" customHeight="1">
      <c r="A159" s="98" t="s">
        <v>138</v>
      </c>
      <c r="B159" s="55">
        <v>5</v>
      </c>
      <c r="C159" s="55">
        <v>2</v>
      </c>
      <c r="D159" s="24" t="s">
        <v>127</v>
      </c>
      <c r="E159" s="82"/>
      <c r="F159" s="79">
        <f>F161+F164</f>
        <v>36716.200000000004</v>
      </c>
      <c r="G159" s="3"/>
    </row>
    <row r="160" spans="1:8" ht="54.75" customHeight="1">
      <c r="A160" s="37" t="s">
        <v>177</v>
      </c>
      <c r="B160" s="23" t="s">
        <v>57</v>
      </c>
      <c r="C160" s="23" t="s">
        <v>10</v>
      </c>
      <c r="D160" s="30" t="s">
        <v>88</v>
      </c>
      <c r="E160" s="82"/>
      <c r="F160" s="79">
        <f>F162</f>
        <v>34975.9</v>
      </c>
      <c r="G160" s="3"/>
    </row>
    <row r="161" spans="1:12" ht="21.75" customHeight="1">
      <c r="A161" s="37" t="s">
        <v>16</v>
      </c>
      <c r="B161" s="23" t="s">
        <v>57</v>
      </c>
      <c r="C161" s="23" t="s">
        <v>10</v>
      </c>
      <c r="D161" s="30" t="s">
        <v>88</v>
      </c>
      <c r="E161" s="82">
        <v>500</v>
      </c>
      <c r="F161" s="79">
        <f>F162</f>
        <v>34975.9</v>
      </c>
      <c r="G161" s="3"/>
    </row>
    <row r="162" spans="1:12" ht="21" customHeight="1">
      <c r="A162" s="37" t="s">
        <v>128</v>
      </c>
      <c r="B162" s="23" t="s">
        <v>57</v>
      </c>
      <c r="C162" s="23" t="s">
        <v>10</v>
      </c>
      <c r="D162" s="30" t="s">
        <v>88</v>
      </c>
      <c r="E162" s="82">
        <v>540</v>
      </c>
      <c r="F162" s="79">
        <v>34975.9</v>
      </c>
      <c r="G162" s="3"/>
    </row>
    <row r="163" spans="1:12" ht="33" customHeight="1">
      <c r="A163" s="53" t="s">
        <v>157</v>
      </c>
      <c r="B163" s="23">
        <v>5</v>
      </c>
      <c r="C163" s="23">
        <v>2</v>
      </c>
      <c r="D163" s="30" t="s">
        <v>154</v>
      </c>
      <c r="E163" s="82"/>
      <c r="F163" s="79">
        <f>F165</f>
        <v>1740.3</v>
      </c>
      <c r="G163" s="3"/>
    </row>
    <row r="164" spans="1:12" ht="21" customHeight="1">
      <c r="A164" s="37" t="s">
        <v>16</v>
      </c>
      <c r="B164" s="23">
        <v>5</v>
      </c>
      <c r="C164" s="23">
        <v>2</v>
      </c>
      <c r="D164" s="30" t="s">
        <v>154</v>
      </c>
      <c r="E164" s="82">
        <v>500</v>
      </c>
      <c r="F164" s="79">
        <f>F165</f>
        <v>1740.3</v>
      </c>
      <c r="G164" s="3"/>
    </row>
    <row r="165" spans="1:12" ht="21" customHeight="1">
      <c r="A165" s="37" t="s">
        <v>128</v>
      </c>
      <c r="B165" s="23">
        <v>5</v>
      </c>
      <c r="C165" s="23">
        <v>2</v>
      </c>
      <c r="D165" s="30" t="s">
        <v>154</v>
      </c>
      <c r="E165" s="82">
        <v>540</v>
      </c>
      <c r="F165" s="79">
        <v>1740.3</v>
      </c>
      <c r="G165" s="3"/>
    </row>
    <row r="166" spans="1:12" ht="20.25" customHeight="1">
      <c r="A166" s="57" t="s">
        <v>60</v>
      </c>
      <c r="B166" s="55">
        <v>5</v>
      </c>
      <c r="C166" s="55">
        <v>3</v>
      </c>
      <c r="D166" s="58"/>
      <c r="E166" s="83"/>
      <c r="F166" s="85">
        <f>F167</f>
        <v>12873.5</v>
      </c>
      <c r="G166" s="3"/>
      <c r="H166" s="2">
        <v>2392.8000000000002</v>
      </c>
    </row>
    <row r="167" spans="1:12" ht="49.5" customHeight="1">
      <c r="A167" s="25" t="s">
        <v>78</v>
      </c>
      <c r="B167" s="23">
        <v>5</v>
      </c>
      <c r="C167" s="23">
        <v>3</v>
      </c>
      <c r="D167" s="30" t="s">
        <v>61</v>
      </c>
      <c r="E167" s="82"/>
      <c r="F167" s="79">
        <f>F168+F172</f>
        <v>12873.5</v>
      </c>
      <c r="G167" s="3"/>
    </row>
    <row r="168" spans="1:12" ht="39.75" customHeight="1">
      <c r="A168" s="31" t="s">
        <v>89</v>
      </c>
      <c r="B168" s="23">
        <v>5</v>
      </c>
      <c r="C168" s="23">
        <v>3</v>
      </c>
      <c r="D168" s="30" t="s">
        <v>129</v>
      </c>
      <c r="E168" s="82"/>
      <c r="F168" s="79">
        <f>F169</f>
        <v>1535.3</v>
      </c>
      <c r="G168" s="3"/>
    </row>
    <row r="169" spans="1:12" ht="31.5" customHeight="1">
      <c r="A169" s="22" t="s">
        <v>178</v>
      </c>
      <c r="B169" s="23">
        <v>5</v>
      </c>
      <c r="C169" s="23">
        <v>3</v>
      </c>
      <c r="D169" s="30" t="s">
        <v>90</v>
      </c>
      <c r="E169" s="82"/>
      <c r="F169" s="79">
        <f>F171</f>
        <v>1535.3</v>
      </c>
      <c r="G169" s="3"/>
    </row>
    <row r="170" spans="1:12" ht="44.25" customHeight="1">
      <c r="A170" s="39" t="s">
        <v>126</v>
      </c>
      <c r="B170" s="23">
        <v>5</v>
      </c>
      <c r="C170" s="23">
        <v>3</v>
      </c>
      <c r="D170" s="30" t="s">
        <v>90</v>
      </c>
      <c r="E170" s="82">
        <v>200</v>
      </c>
      <c r="F170" s="79">
        <f>F171</f>
        <v>1535.3</v>
      </c>
      <c r="G170" s="3"/>
    </row>
    <row r="171" spans="1:12" ht="50.25" customHeight="1">
      <c r="A171" s="22" t="s">
        <v>17</v>
      </c>
      <c r="B171" s="23">
        <v>5</v>
      </c>
      <c r="C171" s="23">
        <v>3</v>
      </c>
      <c r="D171" s="30" t="s">
        <v>90</v>
      </c>
      <c r="E171" s="82">
        <v>240</v>
      </c>
      <c r="F171" s="79">
        <v>1535.3</v>
      </c>
      <c r="G171" s="3"/>
    </row>
    <row r="172" spans="1:12" ht="34.5" customHeight="1">
      <c r="A172" s="32" t="s">
        <v>91</v>
      </c>
      <c r="B172" s="23">
        <v>5</v>
      </c>
      <c r="C172" s="23">
        <v>3</v>
      </c>
      <c r="D172" s="30" t="s">
        <v>92</v>
      </c>
      <c r="E172" s="82"/>
      <c r="F172" s="79">
        <f>F175+F178+F181+F184</f>
        <v>11338.2</v>
      </c>
      <c r="G172" s="3"/>
    </row>
    <row r="173" spans="1:12" ht="27.75" customHeight="1">
      <c r="A173" s="22" t="s">
        <v>151</v>
      </c>
      <c r="B173" s="23">
        <v>5</v>
      </c>
      <c r="C173" s="23">
        <v>3</v>
      </c>
      <c r="D173" s="30" t="s">
        <v>93</v>
      </c>
      <c r="E173" s="82"/>
      <c r="F173" s="79">
        <f>F174</f>
        <v>402.1</v>
      </c>
      <c r="G173" s="3"/>
    </row>
    <row r="174" spans="1:12" ht="36.75" customHeight="1">
      <c r="A174" s="39" t="s">
        <v>126</v>
      </c>
      <c r="B174" s="23">
        <v>5</v>
      </c>
      <c r="C174" s="23">
        <v>3</v>
      </c>
      <c r="D174" s="30" t="s">
        <v>93</v>
      </c>
      <c r="E174" s="82">
        <v>200</v>
      </c>
      <c r="F174" s="79">
        <f>F175</f>
        <v>402.1</v>
      </c>
      <c r="G174" s="3"/>
    </row>
    <row r="175" spans="1:12" ht="36.75" customHeight="1">
      <c r="A175" s="22" t="s">
        <v>17</v>
      </c>
      <c r="B175" s="23">
        <v>5</v>
      </c>
      <c r="C175" s="23">
        <v>3</v>
      </c>
      <c r="D175" s="30" t="s">
        <v>93</v>
      </c>
      <c r="E175" s="82">
        <v>240</v>
      </c>
      <c r="F175" s="79">
        <v>402.1</v>
      </c>
      <c r="G175" s="3"/>
    </row>
    <row r="176" spans="1:12" ht="36.75" customHeight="1">
      <c r="A176" s="59" t="s">
        <v>158</v>
      </c>
      <c r="B176" s="23">
        <v>5</v>
      </c>
      <c r="C176" s="23">
        <v>3</v>
      </c>
      <c r="D176" s="30" t="s">
        <v>160</v>
      </c>
      <c r="E176" s="82"/>
      <c r="F176" s="79">
        <f>F178</f>
        <v>5878.8</v>
      </c>
      <c r="G176" s="3"/>
      <c r="J176" s="73"/>
      <c r="K176" s="73"/>
      <c r="L176" s="73"/>
    </row>
    <row r="177" spans="1:12" ht="45.75" customHeight="1">
      <c r="A177" s="16" t="s">
        <v>126</v>
      </c>
      <c r="B177" s="23">
        <v>5</v>
      </c>
      <c r="C177" s="23">
        <v>3</v>
      </c>
      <c r="D177" s="30" t="s">
        <v>160</v>
      </c>
      <c r="E177" s="82">
        <v>200</v>
      </c>
      <c r="F177" s="79">
        <f>F178</f>
        <v>5878.8</v>
      </c>
      <c r="G177" s="3"/>
      <c r="J177" s="73"/>
      <c r="K177" s="61"/>
      <c r="L177" s="73"/>
    </row>
    <row r="178" spans="1:12" ht="32.25" customHeight="1">
      <c r="A178" s="22" t="s">
        <v>17</v>
      </c>
      <c r="B178" s="23">
        <v>5</v>
      </c>
      <c r="C178" s="23">
        <v>3</v>
      </c>
      <c r="D178" s="30" t="s">
        <v>160</v>
      </c>
      <c r="E178" s="82">
        <v>240</v>
      </c>
      <c r="F178" s="79">
        <v>5878.8</v>
      </c>
      <c r="G178" s="3"/>
      <c r="J178" s="73"/>
      <c r="K178" s="61"/>
      <c r="L178" s="73"/>
    </row>
    <row r="179" spans="1:12" ht="60" customHeight="1">
      <c r="A179" s="60" t="s">
        <v>159</v>
      </c>
      <c r="B179" s="23">
        <v>5</v>
      </c>
      <c r="C179" s="23">
        <v>3</v>
      </c>
      <c r="D179" s="30" t="s">
        <v>161</v>
      </c>
      <c r="E179" s="82"/>
      <c r="F179" s="79">
        <f>F181</f>
        <v>22.8</v>
      </c>
      <c r="G179" s="3"/>
      <c r="J179" s="73"/>
      <c r="K179" s="74"/>
      <c r="L179" s="73"/>
    </row>
    <row r="180" spans="1:12" ht="39" customHeight="1">
      <c r="A180" s="16" t="s">
        <v>126</v>
      </c>
      <c r="B180" s="23">
        <v>5</v>
      </c>
      <c r="C180" s="23">
        <v>3</v>
      </c>
      <c r="D180" s="30" t="s">
        <v>161</v>
      </c>
      <c r="E180" s="82">
        <v>200</v>
      </c>
      <c r="F180" s="79">
        <f>F181</f>
        <v>22.8</v>
      </c>
      <c r="G180" s="3"/>
      <c r="J180" s="73"/>
      <c r="K180" s="74"/>
      <c r="L180" s="73"/>
    </row>
    <row r="181" spans="1:12" ht="33" customHeight="1">
      <c r="A181" s="22" t="s">
        <v>17</v>
      </c>
      <c r="B181" s="23">
        <v>5</v>
      </c>
      <c r="C181" s="23">
        <v>3</v>
      </c>
      <c r="D181" s="30" t="s">
        <v>161</v>
      </c>
      <c r="E181" s="82">
        <v>240</v>
      </c>
      <c r="F181" s="79">
        <v>22.8</v>
      </c>
      <c r="G181" s="3"/>
      <c r="J181" s="73"/>
      <c r="K181" s="74"/>
      <c r="L181" s="73"/>
    </row>
    <row r="182" spans="1:12" ht="21.75" customHeight="1">
      <c r="A182" s="22" t="s">
        <v>175</v>
      </c>
      <c r="B182" s="23">
        <v>5</v>
      </c>
      <c r="C182" s="23">
        <v>3</v>
      </c>
      <c r="D182" s="30" t="s">
        <v>176</v>
      </c>
      <c r="E182" s="82"/>
      <c r="F182" s="79">
        <f>F184</f>
        <v>5034.5</v>
      </c>
      <c r="G182" s="3"/>
      <c r="J182" s="73"/>
      <c r="K182" s="74"/>
      <c r="L182" s="73"/>
    </row>
    <row r="183" spans="1:12" ht="33" customHeight="1">
      <c r="A183" s="22" t="s">
        <v>126</v>
      </c>
      <c r="B183" s="23">
        <v>5</v>
      </c>
      <c r="C183" s="23">
        <v>3</v>
      </c>
      <c r="D183" s="30" t="s">
        <v>176</v>
      </c>
      <c r="E183" s="82">
        <v>200</v>
      </c>
      <c r="F183" s="79">
        <f>F184</f>
        <v>5034.5</v>
      </c>
      <c r="G183" s="3"/>
      <c r="J183" s="73"/>
      <c r="K183" s="74"/>
      <c r="L183" s="73"/>
    </row>
    <row r="184" spans="1:12" ht="33" customHeight="1">
      <c r="A184" s="22" t="s">
        <v>17</v>
      </c>
      <c r="B184" s="23">
        <v>5</v>
      </c>
      <c r="C184" s="23">
        <v>3</v>
      </c>
      <c r="D184" s="30" t="s">
        <v>176</v>
      </c>
      <c r="E184" s="82">
        <v>240</v>
      </c>
      <c r="F184" s="79">
        <v>5034.5</v>
      </c>
      <c r="G184" s="3"/>
      <c r="J184" s="73"/>
      <c r="K184" s="74"/>
      <c r="L184" s="73"/>
    </row>
    <row r="185" spans="1:12" ht="18.75" customHeight="1">
      <c r="A185" s="22"/>
      <c r="B185" s="20" t="s">
        <v>42</v>
      </c>
      <c r="C185" s="20">
        <v>0</v>
      </c>
      <c r="D185" s="21" t="s">
        <v>0</v>
      </c>
      <c r="E185" s="81" t="s">
        <v>0</v>
      </c>
      <c r="F185" s="87">
        <f>F186+F196+F201</f>
        <v>164324.59999999998</v>
      </c>
      <c r="G185" s="3"/>
      <c r="H185" s="2">
        <v>165520</v>
      </c>
      <c r="J185" s="73"/>
      <c r="K185" s="75"/>
      <c r="L185" s="73"/>
    </row>
    <row r="186" spans="1:12" ht="18.75" customHeight="1">
      <c r="A186" s="19" t="s">
        <v>62</v>
      </c>
      <c r="B186" s="23" t="s">
        <v>42</v>
      </c>
      <c r="C186" s="23" t="s">
        <v>8</v>
      </c>
      <c r="D186" s="24" t="s">
        <v>0</v>
      </c>
      <c r="E186" s="82" t="s">
        <v>0</v>
      </c>
      <c r="F186" s="79">
        <f>F187</f>
        <v>21895.3</v>
      </c>
      <c r="G186" s="3"/>
      <c r="J186" s="73"/>
      <c r="K186" s="76"/>
      <c r="L186" s="73"/>
    </row>
    <row r="187" spans="1:12" ht="24.75" customHeight="1">
      <c r="A187" s="22" t="s">
        <v>63</v>
      </c>
      <c r="B187" s="23" t="s">
        <v>42</v>
      </c>
      <c r="C187" s="23" t="s">
        <v>8</v>
      </c>
      <c r="D187" s="24" t="s">
        <v>85</v>
      </c>
      <c r="E187" s="82"/>
      <c r="F187" s="79">
        <f>F188</f>
        <v>21895.3</v>
      </c>
      <c r="G187" s="3"/>
      <c r="J187" s="73"/>
      <c r="K187" s="77"/>
      <c r="L187" s="73"/>
    </row>
    <row r="188" spans="1:12" ht="33.75" customHeight="1">
      <c r="A188" s="25" t="s">
        <v>104</v>
      </c>
      <c r="B188" s="23">
        <v>8</v>
      </c>
      <c r="C188" s="23">
        <v>1</v>
      </c>
      <c r="D188" s="24" t="s">
        <v>130</v>
      </c>
      <c r="E188" s="82"/>
      <c r="F188" s="79">
        <f>F189</f>
        <v>21895.3</v>
      </c>
      <c r="G188" s="3"/>
      <c r="J188" s="73"/>
      <c r="K188" s="75"/>
      <c r="L188" s="73"/>
    </row>
    <row r="189" spans="1:12" ht="32.25" customHeight="1">
      <c r="A189" s="40" t="s">
        <v>120</v>
      </c>
      <c r="B189" s="23" t="s">
        <v>42</v>
      </c>
      <c r="C189" s="23" t="s">
        <v>8</v>
      </c>
      <c r="D189" s="24" t="s">
        <v>105</v>
      </c>
      <c r="E189" s="82"/>
      <c r="F189" s="88">
        <f>F190+F192+F194</f>
        <v>21895.3</v>
      </c>
      <c r="G189" s="3"/>
      <c r="J189" s="73"/>
      <c r="K189" s="73"/>
      <c r="L189" s="73"/>
    </row>
    <row r="190" spans="1:12" ht="87" customHeight="1">
      <c r="A190" s="22" t="s">
        <v>11</v>
      </c>
      <c r="B190" s="23">
        <v>8</v>
      </c>
      <c r="C190" s="23">
        <v>1</v>
      </c>
      <c r="D190" s="24" t="s">
        <v>105</v>
      </c>
      <c r="E190" s="82">
        <v>100</v>
      </c>
      <c r="F190" s="79">
        <f>F191</f>
        <v>18181.3</v>
      </c>
      <c r="G190" s="3"/>
      <c r="J190" s="73"/>
      <c r="K190" s="73"/>
      <c r="L190" s="73"/>
    </row>
    <row r="191" spans="1:12" ht="32.25" customHeight="1">
      <c r="A191" s="22" t="s">
        <v>25</v>
      </c>
      <c r="B191" s="23">
        <v>8</v>
      </c>
      <c r="C191" s="23">
        <v>1</v>
      </c>
      <c r="D191" s="24" t="s">
        <v>105</v>
      </c>
      <c r="E191" s="82">
        <v>110</v>
      </c>
      <c r="F191" s="79">
        <v>18181.3</v>
      </c>
      <c r="G191" s="3"/>
      <c r="H191" s="6"/>
    </row>
    <row r="192" spans="1:12" ht="36" customHeight="1">
      <c r="A192" s="39" t="s">
        <v>126</v>
      </c>
      <c r="B192" s="23" t="s">
        <v>42</v>
      </c>
      <c r="C192" s="23" t="s">
        <v>8</v>
      </c>
      <c r="D192" s="24" t="s">
        <v>105</v>
      </c>
      <c r="E192" s="82">
        <v>200</v>
      </c>
      <c r="F192" s="79">
        <f>F193</f>
        <v>3450</v>
      </c>
      <c r="G192" s="3"/>
    </row>
    <row r="193" spans="1:9" ht="48" customHeight="1">
      <c r="A193" s="22" t="s">
        <v>17</v>
      </c>
      <c r="B193" s="23" t="s">
        <v>42</v>
      </c>
      <c r="C193" s="23" t="s">
        <v>8</v>
      </c>
      <c r="D193" s="24" t="s">
        <v>105</v>
      </c>
      <c r="E193" s="82">
        <v>240</v>
      </c>
      <c r="F193" s="79">
        <v>3450</v>
      </c>
      <c r="G193" s="3"/>
    </row>
    <row r="194" spans="1:9" ht="20.25" customHeight="1">
      <c r="A194" s="22" t="s">
        <v>20</v>
      </c>
      <c r="B194" s="23" t="s">
        <v>42</v>
      </c>
      <c r="C194" s="23" t="s">
        <v>8</v>
      </c>
      <c r="D194" s="24" t="s">
        <v>105</v>
      </c>
      <c r="E194" s="82">
        <v>800</v>
      </c>
      <c r="F194" s="79">
        <f>F195</f>
        <v>264</v>
      </c>
      <c r="G194" s="3"/>
    </row>
    <row r="195" spans="1:9" ht="20.25" customHeight="1">
      <c r="A195" s="22" t="s">
        <v>24</v>
      </c>
      <c r="B195" s="23">
        <v>8</v>
      </c>
      <c r="C195" s="23">
        <v>1</v>
      </c>
      <c r="D195" s="24" t="s">
        <v>105</v>
      </c>
      <c r="E195" s="82">
        <v>850</v>
      </c>
      <c r="F195" s="79">
        <v>264</v>
      </c>
      <c r="G195" s="3"/>
    </row>
    <row r="196" spans="1:9" ht="24" customHeight="1">
      <c r="A196" s="49" t="s">
        <v>75</v>
      </c>
      <c r="B196" s="23">
        <v>8</v>
      </c>
      <c r="C196" s="23">
        <v>1</v>
      </c>
      <c r="D196" s="24" t="s">
        <v>86</v>
      </c>
      <c r="E196" s="82"/>
      <c r="F196" s="79">
        <f>F200</f>
        <v>141134.79999999999</v>
      </c>
      <c r="G196" s="3"/>
      <c r="H196" s="6">
        <f>F206+F195+F193+F191</f>
        <v>23189.8</v>
      </c>
    </row>
    <row r="197" spans="1:9" ht="30.75" customHeight="1">
      <c r="A197" s="49" t="s">
        <v>138</v>
      </c>
      <c r="B197" s="23">
        <v>8</v>
      </c>
      <c r="C197" s="23">
        <v>1</v>
      </c>
      <c r="D197" s="50" t="s">
        <v>127</v>
      </c>
      <c r="E197" s="82"/>
      <c r="F197" s="79">
        <f>F200</f>
        <v>141134.79999999999</v>
      </c>
      <c r="G197" s="3"/>
    </row>
    <row r="198" spans="1:9" ht="27" customHeight="1">
      <c r="A198" s="51" t="s">
        <v>179</v>
      </c>
      <c r="B198" s="23">
        <v>8</v>
      </c>
      <c r="C198" s="23">
        <v>1</v>
      </c>
      <c r="D198" s="50" t="s">
        <v>155</v>
      </c>
      <c r="E198" s="82"/>
      <c r="F198" s="79">
        <f>F200</f>
        <v>141134.79999999999</v>
      </c>
      <c r="G198" s="3"/>
    </row>
    <row r="199" spans="1:9" ht="26.25" customHeight="1">
      <c r="A199" s="49" t="s">
        <v>156</v>
      </c>
      <c r="B199" s="23">
        <v>8</v>
      </c>
      <c r="C199" s="23">
        <v>1</v>
      </c>
      <c r="D199" s="50" t="s">
        <v>155</v>
      </c>
      <c r="E199" s="82">
        <v>500</v>
      </c>
      <c r="F199" s="79">
        <v>141134.79999999999</v>
      </c>
      <c r="G199" s="3"/>
      <c r="H199" s="2" t="s">
        <v>174</v>
      </c>
      <c r="I199" s="6">
        <f>F200+F195+F193+F191</f>
        <v>163030.09999999998</v>
      </c>
    </row>
    <row r="200" spans="1:9" ht="28.5" customHeight="1">
      <c r="A200" s="52" t="s">
        <v>16</v>
      </c>
      <c r="B200" s="23">
        <v>8</v>
      </c>
      <c r="C200" s="23">
        <v>1</v>
      </c>
      <c r="D200" s="50" t="s">
        <v>155</v>
      </c>
      <c r="E200" s="82">
        <v>540</v>
      </c>
      <c r="F200" s="79">
        <v>141134.79999999999</v>
      </c>
      <c r="G200" s="3"/>
    </row>
    <row r="201" spans="1:9" ht="36" customHeight="1">
      <c r="A201" s="22" t="s">
        <v>64</v>
      </c>
      <c r="B201" s="23" t="s">
        <v>42</v>
      </c>
      <c r="C201" s="23" t="s">
        <v>10</v>
      </c>
      <c r="D201" s="24" t="s">
        <v>0</v>
      </c>
      <c r="E201" s="82" t="s">
        <v>0</v>
      </c>
      <c r="F201" s="79">
        <f>F202</f>
        <v>1294.5</v>
      </c>
      <c r="G201" s="3"/>
    </row>
    <row r="202" spans="1:9" ht="33" customHeight="1">
      <c r="A202" s="25" t="s">
        <v>104</v>
      </c>
      <c r="B202" s="23" t="s">
        <v>42</v>
      </c>
      <c r="C202" s="23" t="s">
        <v>10</v>
      </c>
      <c r="D202" s="24" t="s">
        <v>85</v>
      </c>
      <c r="E202" s="82" t="s">
        <v>0</v>
      </c>
      <c r="F202" s="79">
        <f>F203</f>
        <v>1294.5</v>
      </c>
      <c r="G202" s="3"/>
    </row>
    <row r="203" spans="1:9" ht="36.75" customHeight="1">
      <c r="A203" s="45" t="s">
        <v>140</v>
      </c>
      <c r="B203" s="23">
        <v>8</v>
      </c>
      <c r="C203" s="23">
        <v>2</v>
      </c>
      <c r="D203" s="24" t="s">
        <v>130</v>
      </c>
      <c r="E203" s="82"/>
      <c r="F203" s="79">
        <f>F204</f>
        <v>1294.5</v>
      </c>
      <c r="G203" s="3"/>
    </row>
    <row r="204" spans="1:9" ht="44.25" customHeight="1">
      <c r="A204" s="40" t="s">
        <v>120</v>
      </c>
      <c r="B204" s="23" t="s">
        <v>42</v>
      </c>
      <c r="C204" s="23" t="s">
        <v>10</v>
      </c>
      <c r="D204" s="24" t="s">
        <v>105</v>
      </c>
      <c r="E204" s="82"/>
      <c r="F204" s="79">
        <f>F205</f>
        <v>1294.5</v>
      </c>
      <c r="G204" s="3"/>
    </row>
    <row r="205" spans="1:9" ht="53.25" customHeight="1">
      <c r="A205" s="22" t="s">
        <v>11</v>
      </c>
      <c r="B205" s="23" t="s">
        <v>42</v>
      </c>
      <c r="C205" s="23" t="s">
        <v>10</v>
      </c>
      <c r="D205" s="24" t="s">
        <v>105</v>
      </c>
      <c r="E205" s="82">
        <v>100</v>
      </c>
      <c r="F205" s="79">
        <f>F206</f>
        <v>1294.5</v>
      </c>
      <c r="G205" s="3"/>
    </row>
    <row r="206" spans="1:9" ht="37.5" customHeight="1">
      <c r="A206" s="22" t="s">
        <v>25</v>
      </c>
      <c r="B206" s="23">
        <v>8</v>
      </c>
      <c r="C206" s="23">
        <v>2</v>
      </c>
      <c r="D206" s="24" t="s">
        <v>105</v>
      </c>
      <c r="E206" s="82">
        <v>110</v>
      </c>
      <c r="F206" s="79">
        <v>1294.5</v>
      </c>
      <c r="G206" s="3"/>
    </row>
    <row r="207" spans="1:9" ht="30" customHeight="1">
      <c r="A207" s="19" t="s">
        <v>65</v>
      </c>
      <c r="B207" s="20" t="s">
        <v>55</v>
      </c>
      <c r="C207" s="20">
        <v>0</v>
      </c>
      <c r="D207" s="21" t="s">
        <v>0</v>
      </c>
      <c r="E207" s="81" t="s">
        <v>0</v>
      </c>
      <c r="F207" s="78">
        <f t="shared" ref="F207:F213" si="1">F208</f>
        <v>456</v>
      </c>
      <c r="G207" s="3"/>
      <c r="H207" s="2">
        <v>456</v>
      </c>
    </row>
    <row r="208" spans="1:9" ht="37.5" customHeight="1">
      <c r="A208" s="22" t="s">
        <v>66</v>
      </c>
      <c r="B208" s="23" t="s">
        <v>55</v>
      </c>
      <c r="C208" s="23" t="s">
        <v>8</v>
      </c>
      <c r="D208" s="24" t="s">
        <v>0</v>
      </c>
      <c r="E208" s="82" t="s">
        <v>0</v>
      </c>
      <c r="F208" s="79">
        <f t="shared" si="1"/>
        <v>456</v>
      </c>
      <c r="G208" s="3"/>
    </row>
    <row r="209" spans="1:10" ht="36.75" customHeight="1">
      <c r="A209" s="34" t="s">
        <v>106</v>
      </c>
      <c r="B209" s="23" t="s">
        <v>55</v>
      </c>
      <c r="C209" s="23" t="s">
        <v>8</v>
      </c>
      <c r="D209" s="26" t="s">
        <v>81</v>
      </c>
      <c r="E209" s="82"/>
      <c r="F209" s="79">
        <f t="shared" si="1"/>
        <v>456</v>
      </c>
      <c r="G209" s="3"/>
    </row>
    <row r="210" spans="1:10" ht="31.5" customHeight="1">
      <c r="A210" s="34" t="s">
        <v>107</v>
      </c>
      <c r="B210" s="23">
        <v>10</v>
      </c>
      <c r="C210" s="23">
        <v>1</v>
      </c>
      <c r="D210" s="26" t="s">
        <v>110</v>
      </c>
      <c r="E210" s="82"/>
      <c r="F210" s="79">
        <f t="shared" si="1"/>
        <v>456</v>
      </c>
      <c r="G210" s="3"/>
    </row>
    <row r="211" spans="1:10" ht="35.25" customHeight="1">
      <c r="A211" s="35" t="s">
        <v>109</v>
      </c>
      <c r="B211" s="23">
        <v>10</v>
      </c>
      <c r="C211" s="23">
        <v>1</v>
      </c>
      <c r="D211" s="26" t="s">
        <v>110</v>
      </c>
      <c r="E211" s="82"/>
      <c r="F211" s="79">
        <f t="shared" si="1"/>
        <v>456</v>
      </c>
      <c r="G211" s="3"/>
    </row>
    <row r="212" spans="1:10" ht="77.25" customHeight="1">
      <c r="A212" s="41" t="s">
        <v>131</v>
      </c>
      <c r="B212" s="23" t="s">
        <v>55</v>
      </c>
      <c r="C212" s="23" t="s">
        <v>8</v>
      </c>
      <c r="D212" s="44" t="s">
        <v>133</v>
      </c>
      <c r="E212" s="82"/>
      <c r="F212" s="79">
        <f t="shared" si="1"/>
        <v>456</v>
      </c>
      <c r="G212" s="3"/>
    </row>
    <row r="213" spans="1:10" ht="45" customHeight="1">
      <c r="A213" s="42" t="s">
        <v>67</v>
      </c>
      <c r="B213" s="23">
        <v>10</v>
      </c>
      <c r="C213" s="23">
        <v>1</v>
      </c>
      <c r="D213" s="44" t="s">
        <v>133</v>
      </c>
      <c r="E213" s="82">
        <v>300</v>
      </c>
      <c r="F213" s="79">
        <f t="shared" si="1"/>
        <v>456</v>
      </c>
      <c r="G213" s="3"/>
    </row>
    <row r="214" spans="1:10" ht="51" customHeight="1">
      <c r="A214" s="37" t="s">
        <v>132</v>
      </c>
      <c r="B214" s="23">
        <v>10</v>
      </c>
      <c r="C214" s="23">
        <v>1</v>
      </c>
      <c r="D214" s="44" t="s">
        <v>133</v>
      </c>
      <c r="E214" s="82">
        <v>310</v>
      </c>
      <c r="F214" s="79">
        <v>456</v>
      </c>
      <c r="G214" s="3"/>
    </row>
    <row r="215" spans="1:10" ht="23.25" customHeight="1">
      <c r="A215" s="19" t="s">
        <v>68</v>
      </c>
      <c r="B215" s="20" t="s">
        <v>18</v>
      </c>
      <c r="C215" s="20">
        <v>0</v>
      </c>
      <c r="D215" s="21" t="s">
        <v>0</v>
      </c>
      <c r="E215" s="81" t="s">
        <v>0</v>
      </c>
      <c r="F215" s="78">
        <f>F216</f>
        <v>1550.9</v>
      </c>
      <c r="G215" s="3"/>
      <c r="H215" s="95">
        <v>1550.9</v>
      </c>
    </row>
    <row r="216" spans="1:10" ht="17.25" customHeight="1">
      <c r="A216" s="25" t="s">
        <v>69</v>
      </c>
      <c r="B216" s="23" t="s">
        <v>18</v>
      </c>
      <c r="C216" s="23">
        <v>1</v>
      </c>
      <c r="D216" s="24" t="s">
        <v>0</v>
      </c>
      <c r="E216" s="82" t="s">
        <v>0</v>
      </c>
      <c r="F216" s="79">
        <f>F217</f>
        <v>1550.9</v>
      </c>
      <c r="G216" s="3"/>
    </row>
    <row r="217" spans="1:10" ht="37.5" customHeight="1">
      <c r="A217" s="25" t="s">
        <v>104</v>
      </c>
      <c r="B217" s="23" t="s">
        <v>18</v>
      </c>
      <c r="C217" s="23">
        <v>1</v>
      </c>
      <c r="D217" s="26" t="s">
        <v>85</v>
      </c>
      <c r="E217" s="82" t="s">
        <v>0</v>
      </c>
      <c r="F217" s="79">
        <f>F219</f>
        <v>1550.9</v>
      </c>
      <c r="G217" s="3"/>
    </row>
    <row r="218" spans="1:10" ht="33" customHeight="1">
      <c r="A218" s="62" t="s">
        <v>141</v>
      </c>
      <c r="B218" s="23">
        <v>11</v>
      </c>
      <c r="C218" s="23">
        <v>1</v>
      </c>
      <c r="D218" s="26" t="s">
        <v>134</v>
      </c>
      <c r="E218" s="82"/>
      <c r="F218" s="79">
        <f>F219</f>
        <v>1550.9</v>
      </c>
      <c r="G218" s="3"/>
    </row>
    <row r="219" spans="1:10" ht="16.5" customHeight="1">
      <c r="A219" s="31" t="s">
        <v>145</v>
      </c>
      <c r="B219" s="63" t="s">
        <v>18</v>
      </c>
      <c r="C219" s="63">
        <v>1</v>
      </c>
      <c r="D219" s="64" t="s">
        <v>135</v>
      </c>
      <c r="E219" s="84"/>
      <c r="F219" s="89">
        <f>F220+F222</f>
        <v>1550.9</v>
      </c>
      <c r="G219" s="1"/>
    </row>
    <row r="220" spans="1:10" ht="78.75">
      <c r="A220" s="66" t="s">
        <v>11</v>
      </c>
      <c r="B220" s="63">
        <v>11</v>
      </c>
      <c r="C220" s="63">
        <v>1</v>
      </c>
      <c r="D220" s="64" t="s">
        <v>135</v>
      </c>
      <c r="E220" s="84">
        <v>100</v>
      </c>
      <c r="F220" s="89">
        <f>F221</f>
        <v>1395</v>
      </c>
    </row>
    <row r="221" spans="1:10" ht="15.75">
      <c r="A221" s="66" t="s">
        <v>25</v>
      </c>
      <c r="B221" s="63">
        <v>11</v>
      </c>
      <c r="C221" s="63">
        <v>1</v>
      </c>
      <c r="D221" s="64" t="s">
        <v>135</v>
      </c>
      <c r="E221" s="84">
        <v>110</v>
      </c>
      <c r="F221" s="89">
        <v>1395</v>
      </c>
    </row>
    <row r="222" spans="1:10" ht="31.5">
      <c r="A222" s="39" t="s">
        <v>126</v>
      </c>
      <c r="B222" s="63">
        <v>11</v>
      </c>
      <c r="C222" s="63">
        <v>1</v>
      </c>
      <c r="D222" s="64" t="s">
        <v>135</v>
      </c>
      <c r="E222" s="84"/>
      <c r="F222" s="89">
        <f>F223</f>
        <v>155.9</v>
      </c>
      <c r="J222" s="47" t="s">
        <v>142</v>
      </c>
    </row>
    <row r="223" spans="1:10" ht="31.5">
      <c r="A223" s="66" t="s">
        <v>17</v>
      </c>
      <c r="B223" s="63">
        <v>11</v>
      </c>
      <c r="C223" s="63">
        <v>1</v>
      </c>
      <c r="D223" s="64" t="s">
        <v>135</v>
      </c>
      <c r="E223" s="84">
        <v>200</v>
      </c>
      <c r="F223" s="89">
        <v>155.9</v>
      </c>
    </row>
    <row r="224" spans="1:10" ht="31.5">
      <c r="A224" s="66" t="s">
        <v>17</v>
      </c>
      <c r="B224" s="63">
        <v>11</v>
      </c>
      <c r="C224" s="63">
        <v>1</v>
      </c>
      <c r="D224" s="64" t="s">
        <v>135</v>
      </c>
      <c r="E224" s="84">
        <v>240</v>
      </c>
      <c r="F224" s="89">
        <v>155.9</v>
      </c>
    </row>
    <row r="225" spans="1:6" ht="15.75">
      <c r="A225" s="7" t="s">
        <v>70</v>
      </c>
      <c r="B225" s="63"/>
      <c r="C225" s="63"/>
      <c r="D225" s="64"/>
      <c r="E225" s="65"/>
      <c r="F225" s="91">
        <f>F215+F207+F185+F141+F99+F68+F60+F7</f>
        <v>322569.8</v>
      </c>
    </row>
    <row r="226" spans="1:6">
      <c r="F226" s="8"/>
    </row>
    <row r="227" spans="1:6">
      <c r="F227" s="2">
        <v>322569.8</v>
      </c>
    </row>
    <row r="228" spans="1:6">
      <c r="F228" s="46">
        <f>F227-F225</f>
        <v>0</v>
      </c>
    </row>
  </sheetData>
  <autoFilter ref="A6:F225"/>
  <mergeCells count="3">
    <mergeCell ref="D1:F1"/>
    <mergeCell ref="A3:F3"/>
    <mergeCell ref="D2:F2"/>
  </mergeCells>
  <pageMargins left="1.1811023622047245" right="0.23622047244094491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5</vt:lpstr>
      <vt:lpstr>Лист1</vt:lpstr>
      <vt:lpstr>Лист2</vt:lpstr>
      <vt:lpstr>Лист3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2023-06-16T05:54:23Z</dcterms:modified>
</cp:coreProperties>
</file>