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350" windowHeight="11160"/>
  </bookViews>
  <sheets>
    <sheet name="Приложение 7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'Приложение 7'!$A$9:$IO$150</definedName>
    <definedName name="_xlnm.Print_Area" localSheetId="0">'Приложение 7'!$A$1:$D$148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4"/>
  <c r="D72" s="1"/>
  <c r="D38"/>
  <c r="D130" l="1"/>
  <c r="D69"/>
  <c r="D70"/>
  <c r="D122" l="1"/>
  <c r="D121"/>
  <c r="D66"/>
  <c r="D67"/>
  <c r="D135"/>
  <c r="D136"/>
  <c r="D129"/>
  <c r="D117" l="1"/>
  <c r="D115"/>
  <c r="D101"/>
  <c r="D100" s="1"/>
  <c r="D18"/>
  <c r="D21"/>
  <c r="D26"/>
  <c r="D25" s="1"/>
  <c r="D24" s="1"/>
  <c r="D23" s="1"/>
  <c r="D114" l="1"/>
  <c r="D113" s="1"/>
  <c r="D112" s="1"/>
  <c r="D133"/>
  <c r="D132" s="1"/>
  <c r="D93" l="1"/>
  <c r="D54"/>
  <c r="D52"/>
  <c r="D48"/>
  <c r="D46"/>
  <c r="D44"/>
  <c r="D43" l="1"/>
  <c r="D50"/>
  <c r="D51"/>
  <c r="D42"/>
  <c r="D127"/>
  <c r="D126" s="1"/>
  <c r="D125" s="1"/>
  <c r="D110"/>
  <c r="D109" s="1"/>
  <c r="D104"/>
  <c r="D103" s="1"/>
  <c r="D76"/>
  <c r="D75" s="1"/>
  <c r="D65" s="1"/>
  <c r="D59"/>
  <c r="D58" s="1"/>
  <c r="D41" l="1"/>
  <c r="D57"/>
  <c r="D56" s="1"/>
  <c r="D63"/>
  <c r="D62" s="1"/>
  <c r="D61" s="1"/>
  <c r="D19" l="1"/>
  <c r="D107" l="1"/>
  <c r="D106" s="1"/>
  <c r="D146" l="1"/>
  <c r="D145" s="1"/>
  <c r="D141"/>
  <c r="D98"/>
  <c r="D97" s="1"/>
  <c r="D95"/>
  <c r="D92" s="1"/>
  <c r="D90"/>
  <c r="D89" s="1"/>
  <c r="D87"/>
  <c r="D85"/>
  <c r="D82"/>
  <c r="D81" s="1"/>
  <c r="D39"/>
  <c r="D37" s="1"/>
  <c r="D34"/>
  <c r="D31"/>
  <c r="D30" s="1"/>
  <c r="D14"/>
  <c r="D13" s="1"/>
  <c r="D84" l="1"/>
  <c r="D144"/>
  <c r="D143" s="1"/>
  <c r="D139"/>
  <c r="D140"/>
  <c r="D36"/>
  <c r="D12"/>
  <c r="D11"/>
  <c r="D33"/>
  <c r="D29" s="1"/>
  <c r="D80" l="1"/>
  <c r="D79" s="1"/>
  <c r="D78" s="1"/>
  <c r="D138"/>
  <c r="D124" s="1"/>
  <c r="D28"/>
  <c r="D17"/>
  <c r="D16"/>
  <c r="D10" s="1"/>
  <c r="D148" l="1"/>
  <c r="D150" s="1"/>
  <c r="H20"/>
  <c r="F8"/>
  <c r="H10"/>
  <c r="H12"/>
  <c r="H14" s="1"/>
  <c r="H13" l="1"/>
</calcChain>
</file>

<file path=xl/sharedStrings.xml><?xml version="1.0" encoding="utf-8"?>
<sst xmlns="http://schemas.openxmlformats.org/spreadsheetml/2006/main" count="291" uniqueCount="133">
  <si>
    <t>(тыс.рублей)</t>
  </si>
  <si>
    <t>ВР</t>
  </si>
  <si>
    <t>Наименование</t>
  </si>
  <si>
    <t>ЦСР</t>
  </si>
  <si>
    <t>40.0.00.00000</t>
  </si>
  <si>
    <t/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</si>
  <si>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</si>
  <si>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</si>
  <si>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</si>
  <si>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40.1.01.99990</t>
  </si>
  <si>
    <t>Закупка товаров, работ, услуг для обеспечения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</si>
  <si>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</si>
  <si>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</si>
  <si>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</si>
  <si>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</si>
  <si>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</si>
  <si>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</si>
  <si>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</si>
  <si>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</si>
  <si>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</si>
  <si>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</si>
  <si>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41.0.01.82300</t>
  </si>
  <si>
    <t>42.0.00.00000</t>
  </si>
  <si>
    <t>42.0.01.00000</t>
  </si>
  <si>
    <t>42.0.01.99990</t>
  </si>
  <si>
    <t>44.0.00.00000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</si>
  <si>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</si>
  <si>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</si>
  <si>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</si>
  <si>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>Уплата налогов, сборов и иных платежей</t>
  </si>
  <si>
    <t>Межбюджетные трансферты</t>
  </si>
  <si>
    <t>Иные межбюджетные трансферты</t>
  </si>
  <si>
    <t>Резервный фонд</t>
  </si>
  <si>
    <t>Резервные средства</t>
  </si>
  <si>
    <t>Расходы на выплаты персоналу казенных учреждений</t>
  </si>
  <si>
    <t>Иные межбюджетные трансфетры</t>
  </si>
  <si>
    <t>Всего</t>
  </si>
  <si>
    <t>Подпрограмма  «Автомобильные дороги»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</si>
  <si>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</si>
  <si>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</si>
  <si>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</si>
  <si>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</si>
  <si>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Муниципальная программа "Управление в сфере муниципальных финансов в сельском поселении Ларьяк"</t>
  </si>
  <si>
    <t xml:space="preserve"> Муниципальная программа "Безопасность жизнедеятельности в сельском поселении Ларьяк"</t>
  </si>
  <si>
    <t>Муниципальная программа "Управление муниципальным имуществом на территории сельского поселения Ларьяк"</t>
  </si>
  <si>
    <t>45.0.00.00000</t>
  </si>
  <si>
    <t>Основное мероприятие "Повышение энергоэффективности систем освещения "</t>
  </si>
  <si>
    <t>43.0.00.00000</t>
  </si>
  <si>
    <t>44.0.02.00000</t>
  </si>
  <si>
    <t>44.0.02.99990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</si>
  <si>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</si>
  <si>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</si>
  <si>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</si>
  <si>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</si>
  <si>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</si>
  <si>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49.0.00.00000</t>
  </si>
  <si>
    <t>47.0.01.00000</t>
  </si>
  <si>
    <t>Основное мероприятие 2. Организация бюджетного процесса.</t>
  </si>
  <si>
    <t>47.0.02.20610</t>
  </si>
  <si>
    <t>47.0.01.89020</t>
  </si>
  <si>
    <t>Основное мероприятие "Обеспечение доступности населению современных информационных технологий"</t>
  </si>
  <si>
    <t>Основное мероприятие «Содержание муниципального имущества сельского поселения Ларьяк».</t>
  </si>
  <si>
    <t>49.0.01.00000</t>
  </si>
  <si>
    <t>Основное мероприятие " Обеспечение мер пожарной безопасности на объектах социального назначения и жилищного фонда в сельском поселении Ларьяк "</t>
  </si>
  <si>
    <t>49.0.01.99990</t>
  </si>
  <si>
    <t>47.0.01.89090</t>
  </si>
  <si>
    <t xml:space="preserve">Основное мероприятие «Создание условий для обеспечения качественными коммунальными услугами» </t>
  </si>
  <si>
    <t>44.0.01.00000</t>
  </si>
  <si>
    <t>Основное мероприятие «Формирование комфортной городской среды»</t>
  </si>
  <si>
    <t xml:space="preserve">Муниципальная программа «Развитие транспортной системы и связи в сельском поселении Ларьяк» </t>
  </si>
  <si>
    <t>Подпрограмма "Связь"</t>
  </si>
  <si>
    <t>40.3.00.00000</t>
  </si>
  <si>
    <t>40.3.01.00000</t>
  </si>
  <si>
    <t>40.3.01.99990</t>
  </si>
  <si>
    <t>43.0.01.00590</t>
  </si>
  <si>
    <t>43.0.02.00000</t>
  </si>
  <si>
    <t>43.0.02.00590</t>
  </si>
  <si>
    <t>Расходы на обеспечение деятельности (оказание услуг) муниципальных учреждений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</si>
  <si>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</si>
  <si>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</si>
  <si>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45.1.00.00000</t>
  </si>
  <si>
    <t>45.1.01.00000</t>
  </si>
  <si>
    <t>45.1.01.02030</t>
  </si>
  <si>
    <t>45.1.01.02040</t>
  </si>
  <si>
    <t>45.1.01.72621</t>
  </si>
  <si>
    <t>Публичные нормативные социальные выплаты гражданам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</si>
  <si>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</si>
  <si>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45.1.01.89240</t>
  </si>
  <si>
    <t>45.1.01.02400</t>
  </si>
  <si>
    <t>45.1.01.D9300</t>
  </si>
  <si>
    <t>45.1.01.59300</t>
  </si>
  <si>
    <t>45.1.01.99990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</si>
  <si>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</si>
  <si>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45.2.00.00000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</si>
  <si>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</si>
  <si>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45.2.01.00000</t>
  </si>
  <si>
    <t>45.2.01.00590</t>
  </si>
  <si>
    <t>Муниципальная программа " Культурное пространство сельского поселения Ларьяк"</t>
  </si>
  <si>
    <t>Основное мероприятие «Создание условий для профилактики правонарушений»</t>
  </si>
  <si>
    <t>43.0.01.00000</t>
  </si>
  <si>
    <t>Основное мероприятие  «Мероприятия по обеспечению деятельности муниципальных учреждений культуры»</t>
  </si>
  <si>
    <t xml:space="preserve">Основное мероприятие  "Обеспечение деятельности физической культуры и спорта" </t>
  </si>
  <si>
    <t>45.1.01.51180</t>
  </si>
  <si>
    <t>47.0.01.89080</t>
  </si>
  <si>
    <t>Реализация мероприятий "Формирование комфортной городской среды в Нижневартовском районе</t>
  </si>
  <si>
    <t>Иные закупки товаров, работ и услуг для обеспечения государственных (муниципальных) нужд</t>
  </si>
  <si>
    <t>44.0.03.88550</t>
  </si>
  <si>
    <t>Софинансирование расходов на реализацию мероприятий "Формирование комфортной городской среды в Нижневартовском районе"</t>
  </si>
  <si>
    <t>44.0.03.S8550</t>
  </si>
  <si>
    <t>45.2.01.85060</t>
  </si>
  <si>
    <t>Сумма на 2023год</t>
  </si>
  <si>
    <t>47.0.01.89140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</si>
  <si>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Ларьяк на 2023год</t>
  </si>
  <si>
    <t>Реализация инициативных проектов</t>
  </si>
  <si>
    <t>44.0.03.89902</t>
  </si>
  <si>
    <t>Расходы на реализацию мероприятий</t>
  </si>
  <si>
    <t>Резервный фонд администрации сельского поселения</t>
  </si>
  <si>
    <t xml:space="preserve">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</si>
  <si>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реализации мероприятий по содействию трудоустройству граждан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</si>
  <si>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</si>
  <si>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Осуществление переданных полномочий Российской Федерации на государственную регистрацию актов гражданского состояния за счет бюджета Ханты-Мансийского автономного округа-Югры</t>
  </si>
  <si>
    <t>На осуществление части полномочий по решению вопросов местного значения в соответствии с заключенными соглашениями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</si>
  <si>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</si>
  <si>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Прочие мероприятия органов местного самоуправления</t>
  </si>
  <si>
    <t>Расходы на содержание главы муниципального образования</t>
  </si>
  <si>
    <t xml:space="preserve">Расходы на реализацию мероприятий </t>
  </si>
  <si>
    <t>Расходы на обеспечение деятельности учреждения</t>
  </si>
  <si>
    <t xml:space="preserve"> Создание условий для деятельности народных дружин </t>
  </si>
  <si>
    <t>Софинансирование расходов на создание условий для деятельности народных дружин</t>
  </si>
  <si>
    <t>Расходы на реализация мероприятий</t>
  </si>
  <si>
    <t>Расходы на обеспечение функций органов местного самоуправления</t>
  </si>
  <si>
    <t>Приложение 7 к Решению Совета депутатов сельского поселения Ларьяк        № проект                        от проект</t>
  </si>
  <si>
    <t>Приложение 7 к Решению Совета депутатов сельского поселения Ларьяк        № 206                      от 28.12.2022</t>
  </si>
</sst>
</file>

<file path=xl/styles.xml><?xml version="1.0" encoding="utf-8"?>
<styleSheet xmlns="http://schemas.openxmlformats.org/spreadsheetml/2006/main">
  <numFmts count="5">
    <numFmt numFmtId="164" formatCode="#,##0.0;[Red]\-#,##0.0"/>
    <numFmt numFmtId="165" formatCode="0000000"/>
    <numFmt numFmtId="166" formatCode="000"/>
    <numFmt numFmtId="167" formatCode="#,##0.0_ ;[Red]\-#,##0.0\ "/>
    <numFmt numFmtId="168" formatCode="#,##0.0_);[Red]\(#,##0.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3" fillId="0" borderId="3" xfId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0" fontId="3" fillId="0" borderId="4" xfId="1" applyNumberFormat="1" applyFont="1" applyFill="1" applyBorder="1" applyAlignment="1" applyProtection="1">
      <alignment horizontal="justify" wrapText="1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6" fontId="3" fillId="0" borderId="4" xfId="1" applyNumberFormat="1" applyFont="1" applyFill="1" applyBorder="1" applyAlignment="1" applyProtection="1">
      <alignment horizontal="center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3" fillId="0" borderId="4" xfId="1" applyNumberFormat="1" applyFont="1" applyFill="1" applyBorder="1" applyAlignment="1" applyProtection="1">
      <alignment horizontal="justify" vertical="top" wrapText="1"/>
      <protection hidden="1"/>
    </xf>
    <xf numFmtId="0" fontId="3" fillId="0" borderId="4" xfId="1" applyNumberFormat="1" applyFont="1" applyFill="1" applyBorder="1" applyAlignment="1" applyProtection="1">
      <alignment horizontal="justify" vertical="center" wrapText="1"/>
      <protection hidden="1"/>
    </xf>
    <xf numFmtId="0" fontId="7" fillId="0" borderId="3" xfId="1" applyFont="1" applyBorder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0" fontId="4" fillId="0" borderId="4" xfId="1" applyNumberFormat="1" applyFont="1" applyFill="1" applyBorder="1" applyAlignment="1" applyProtection="1">
      <alignment horizontal="justify" vertical="center"/>
      <protection hidden="1"/>
    </xf>
    <xf numFmtId="40" fontId="3" fillId="0" borderId="4" xfId="1" applyNumberFormat="1" applyFont="1" applyFill="1" applyBorder="1" applyAlignment="1" applyProtection="1">
      <protection hidden="1"/>
    </xf>
    <xf numFmtId="164" fontId="3" fillId="0" borderId="0" xfId="1" applyNumberFormat="1" applyFont="1"/>
    <xf numFmtId="0" fontId="3" fillId="0" borderId="0" xfId="1" applyFont="1" applyFill="1" applyAlignment="1">
      <alignment horizontal="justify"/>
    </xf>
    <xf numFmtId="0" fontId="5" fillId="0" borderId="4" xfId="2" applyFont="1" applyFill="1" applyBorder="1" applyAlignment="1">
      <alignment horizontal="justify" wrapText="1"/>
    </xf>
    <xf numFmtId="168" fontId="3" fillId="0" borderId="4" xfId="1" applyNumberFormat="1" applyFont="1" applyFill="1" applyBorder="1" applyAlignment="1" applyProtection="1">
      <alignment horizontal="right" vertical="top"/>
      <protection hidden="1"/>
    </xf>
    <xf numFmtId="0" fontId="6" fillId="0" borderId="4" xfId="0" applyFont="1" applyBorder="1" applyAlignment="1">
      <alignment horizontal="justify"/>
    </xf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wrapText="1"/>
    </xf>
    <xf numFmtId="165" fontId="3" fillId="0" borderId="4" xfId="1" applyNumberFormat="1" applyFont="1" applyFill="1" applyBorder="1" applyAlignment="1" applyProtection="1">
      <protection hidden="1"/>
    </xf>
    <xf numFmtId="0" fontId="6" fillId="0" borderId="4" xfId="0" applyFont="1" applyBorder="1"/>
    <xf numFmtId="165" fontId="4" fillId="0" borderId="4" xfId="1" applyNumberFormat="1" applyFont="1" applyFill="1" applyBorder="1" applyAlignment="1" applyProtection="1">
      <protection hidden="1"/>
    </xf>
    <xf numFmtId="0" fontId="5" fillId="0" borderId="4" xfId="2" applyFont="1" applyBorder="1" applyAlignment="1"/>
    <xf numFmtId="0" fontId="3" fillId="0" borderId="4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14" fontId="3" fillId="0" borderId="4" xfId="1" applyNumberFormat="1" applyFont="1" applyFill="1" applyBorder="1" applyAlignment="1" applyProtection="1">
      <protection hidden="1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/>
    <xf numFmtId="0" fontId="9" fillId="0" borderId="0" xfId="0" applyFont="1" applyAlignment="1">
      <alignment wrapText="1"/>
    </xf>
    <xf numFmtId="0" fontId="8" fillId="0" borderId="1" xfId="1" applyFont="1" applyBorder="1" applyAlignment="1" applyProtection="1">
      <alignment horizontal="left" vertical="center" wrapText="1"/>
      <protection hidden="1"/>
    </xf>
    <xf numFmtId="0" fontId="3" fillId="3" borderId="4" xfId="1" applyNumberFormat="1" applyFont="1" applyFill="1" applyBorder="1" applyAlignment="1" applyProtection="1">
      <alignment horizontal="justify" wrapText="1"/>
      <protection hidden="1"/>
    </xf>
    <xf numFmtId="0" fontId="9" fillId="0" borderId="4" xfId="0" applyFont="1" applyBorder="1" applyAlignment="1">
      <alignment wrapText="1"/>
    </xf>
    <xf numFmtId="164" fontId="3" fillId="2" borderId="4" xfId="1" applyNumberFormat="1" applyFont="1" applyFill="1" applyBorder="1" applyAlignment="1" applyProtection="1">
      <alignment horizontal="right"/>
      <protection hidden="1"/>
    </xf>
    <xf numFmtId="0" fontId="3" fillId="3" borderId="4" xfId="1" applyNumberFormat="1" applyFont="1" applyFill="1" applyBorder="1" applyAlignment="1" applyProtection="1">
      <alignment horizontal="left" vertical="top" wrapText="1"/>
      <protection hidden="1"/>
    </xf>
    <xf numFmtId="0" fontId="3" fillId="3" borderId="4" xfId="1" applyNumberFormat="1" applyFont="1" applyFill="1" applyBorder="1" applyAlignment="1" applyProtection="1">
      <alignment horizontal="justify" vertical="top" wrapText="1"/>
      <protection hidden="1"/>
    </xf>
    <xf numFmtId="164" fontId="3" fillId="3" borderId="4" xfId="1" applyNumberFormat="1" applyFont="1" applyFill="1" applyBorder="1" applyAlignment="1" applyProtection="1">
      <alignment horizontal="right"/>
      <protection hidden="1"/>
    </xf>
    <xf numFmtId="168" fontId="3" fillId="2" borderId="4" xfId="1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Alignment="1">
      <alignment wrapText="1"/>
    </xf>
    <xf numFmtId="0" fontId="3" fillId="3" borderId="4" xfId="1" applyNumberFormat="1" applyFont="1" applyFill="1" applyBorder="1" applyAlignment="1" applyProtection="1">
      <alignment horizontal="justify" vertical="center" wrapText="1"/>
      <protection hidden="1"/>
    </xf>
    <xf numFmtId="0" fontId="3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4" borderId="4" xfId="1" applyNumberFormat="1" applyFont="1" applyFill="1" applyBorder="1" applyAlignment="1" applyProtection="1">
      <alignment horizontal="justify" wrapText="1"/>
      <protection hidden="1"/>
    </xf>
    <xf numFmtId="165" fontId="4" fillId="4" borderId="4" xfId="1" applyNumberFormat="1" applyFont="1" applyFill="1" applyBorder="1" applyAlignment="1" applyProtection="1">
      <protection hidden="1"/>
    </xf>
    <xf numFmtId="166" fontId="4" fillId="4" borderId="4" xfId="1" applyNumberFormat="1" applyFont="1" applyFill="1" applyBorder="1" applyAlignment="1" applyProtection="1">
      <alignment horizontal="center"/>
      <protection hidden="1"/>
    </xf>
    <xf numFmtId="164" fontId="4" fillId="4" borderId="4" xfId="1" applyNumberFormat="1" applyFont="1" applyFill="1" applyBorder="1" applyAlignment="1" applyProtection="1">
      <alignment horizontal="right"/>
      <protection hidden="1"/>
    </xf>
    <xf numFmtId="166" fontId="3" fillId="4" borderId="4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view="pageBreakPreview" topLeftCell="A7" zoomScaleSheetLayoutView="100" workbookViewId="0">
      <selection activeCell="A5" sqref="A5:D6"/>
    </sheetView>
  </sheetViews>
  <sheetFormatPr defaultColWidth="9.140625" defaultRowHeight="15.75"/>
  <cols>
    <col min="1" max="1" width="71.28515625" style="28" customWidth="1"/>
    <col min="2" max="2" width="19" style="5" customWidth="1"/>
    <col min="3" max="3" width="8.5703125" style="5" customWidth="1"/>
    <col min="4" max="4" width="16.85546875" style="5" customWidth="1"/>
    <col min="5" max="5" width="7.7109375" style="5" customWidth="1"/>
    <col min="6" max="6" width="11.5703125" style="5" customWidth="1"/>
    <col min="7" max="7" width="0.140625" style="5" customWidth="1"/>
    <col min="8" max="8" width="21.85546875" style="5" customWidth="1"/>
    <col min="9" max="249" width="9.140625" style="5" customWidth="1"/>
    <col min="250" max="16384" width="9.140625" style="5"/>
  </cols>
  <sheetData>
    <row r="1" spans="1:8" ht="21" customHeight="1">
      <c r="A1" s="2"/>
      <c r="B1" s="61" t="s">
        <v>131</v>
      </c>
      <c r="C1" s="61"/>
      <c r="D1" s="61"/>
      <c r="E1" s="3"/>
      <c r="F1" s="3"/>
      <c r="G1" s="4"/>
      <c r="H1" s="4"/>
    </row>
    <row r="2" spans="1:8" ht="18.75" customHeight="1">
      <c r="A2" s="2"/>
      <c r="B2" s="61"/>
      <c r="C2" s="61"/>
      <c r="D2" s="61"/>
      <c r="E2" s="3"/>
      <c r="F2" s="3"/>
      <c r="G2" s="3"/>
      <c r="H2" s="3"/>
    </row>
    <row r="3" spans="1:8" ht="14.25" customHeight="1">
      <c r="A3" s="2"/>
      <c r="B3" s="61"/>
      <c r="C3" s="61"/>
      <c r="D3" s="61"/>
      <c r="E3" s="3"/>
      <c r="F3" s="3"/>
      <c r="G3" s="3"/>
      <c r="H3" s="4"/>
    </row>
    <row r="4" spans="1:8" ht="78.75" customHeight="1">
      <c r="A4" s="6"/>
      <c r="B4" s="63" t="s">
        <v>132</v>
      </c>
      <c r="C4" s="63"/>
      <c r="D4" s="63"/>
      <c r="E4" s="4"/>
      <c r="F4" s="4"/>
      <c r="G4" s="4"/>
      <c r="H4" s="4"/>
    </row>
    <row r="5" spans="1:8" ht="78.75" customHeight="1">
      <c r="A5" s="62" t="s">
        <v>112</v>
      </c>
      <c r="B5" s="62"/>
      <c r="C5" s="62"/>
      <c r="D5" s="62"/>
      <c r="E5" s="4"/>
      <c r="F5" s="4"/>
      <c r="G5" s="4"/>
      <c r="H5" s="4"/>
    </row>
    <row r="6" spans="1:8" ht="14.25" hidden="1" customHeight="1">
      <c r="A6" s="6"/>
      <c r="B6" s="1"/>
      <c r="C6" s="1"/>
      <c r="D6" s="1"/>
      <c r="E6" s="4"/>
      <c r="F6" s="4"/>
      <c r="G6" s="4"/>
      <c r="H6" s="4"/>
    </row>
    <row r="7" spans="1:8" ht="18.75" customHeight="1">
      <c r="A7" s="6"/>
      <c r="B7" s="1"/>
      <c r="C7" s="1"/>
      <c r="D7" s="7" t="s">
        <v>0</v>
      </c>
      <c r="E7" s="4"/>
      <c r="F7" s="4"/>
      <c r="G7" s="4"/>
      <c r="H7" s="4"/>
    </row>
    <row r="8" spans="1:8" ht="37.5" customHeight="1">
      <c r="A8" s="8" t="s">
        <v>2</v>
      </c>
      <c r="B8" s="9" t="s">
        <v>3</v>
      </c>
      <c r="C8" s="9" t="s">
        <v>1</v>
      </c>
      <c r="D8" s="10" t="s">
        <v>110</v>
      </c>
      <c r="E8" s="4"/>
      <c r="F8" s="11">
        <f>D10</f>
        <v>22657.5</v>
      </c>
      <c r="G8" s="4"/>
      <c r="H8" s="4"/>
    </row>
    <row r="9" spans="1:8" ht="18.75" customHeight="1">
      <c r="A9" s="8">
        <v>1</v>
      </c>
      <c r="B9" s="10">
        <v>2</v>
      </c>
      <c r="C9" s="10">
        <v>3</v>
      </c>
      <c r="D9" s="10">
        <v>4</v>
      </c>
      <c r="E9" s="4"/>
      <c r="F9" s="4"/>
      <c r="G9" s="4"/>
      <c r="H9" s="4"/>
    </row>
    <row r="10" spans="1:8" ht="36.75" customHeight="1">
      <c r="A10" s="56" t="s">
        <v>69</v>
      </c>
      <c r="B10" s="57" t="s">
        <v>4</v>
      </c>
      <c r="C10" s="58" t="s">
        <v>5</v>
      </c>
      <c r="D10" s="59">
        <f>D11+D16+D23</f>
        <v>22657.5</v>
      </c>
      <c r="E10" s="12"/>
      <c r="F10" s="4"/>
      <c r="G10" s="4"/>
      <c r="H10" s="13">
        <f>D10+D28+D36+D56</f>
        <v>41055.1</v>
      </c>
    </row>
    <row r="11" spans="1:8" ht="24" customHeight="1">
      <c r="A11" s="14" t="s">
        <v>37</v>
      </c>
      <c r="B11" s="34" t="s">
        <v>6</v>
      </c>
      <c r="C11" s="16" t="s">
        <v>5</v>
      </c>
      <c r="D11" s="15">
        <f>D13</f>
        <v>13491.6</v>
      </c>
      <c r="E11" s="12"/>
      <c r="F11" s="4"/>
      <c r="G11" s="4"/>
      <c r="H11" s="13"/>
    </row>
    <row r="12" spans="1:8" ht="46.5" customHeight="1">
      <c r="A12" s="29" t="s">
        <v>7</v>
      </c>
      <c r="B12" s="34" t="s">
        <v>8</v>
      </c>
      <c r="C12" s="16"/>
      <c r="D12" s="15">
        <f>D13</f>
        <v>13491.6</v>
      </c>
      <c r="E12" s="12"/>
      <c r="F12" s="4"/>
      <c r="G12" s="4"/>
      <c r="H12" s="13" t="e">
        <f>D78+D124+#REF!+#REF!+#REF!+D143+#REF!+#REF!+#REF!+#REF!</f>
        <v>#REF!</v>
      </c>
    </row>
    <row r="13" spans="1:8" ht="58.5" customHeight="1">
      <c r="A13" s="14" t="s">
        <v>115</v>
      </c>
      <c r="B13" s="34" t="s">
        <v>9</v>
      </c>
      <c r="C13" s="16" t="s">
        <v>5</v>
      </c>
      <c r="D13" s="15">
        <f>D14</f>
        <v>13491.6</v>
      </c>
      <c r="E13" s="12"/>
      <c r="F13" s="4"/>
      <c r="G13" s="4"/>
      <c r="H13" s="11" t="e">
        <f>H10+H12</f>
        <v>#REF!</v>
      </c>
    </row>
    <row r="14" spans="1:8" ht="37.5" customHeight="1">
      <c r="A14" s="14" t="s">
        <v>10</v>
      </c>
      <c r="B14" s="34" t="s">
        <v>9</v>
      </c>
      <c r="C14" s="16">
        <v>200</v>
      </c>
      <c r="D14" s="15">
        <f>D15</f>
        <v>13491.6</v>
      </c>
      <c r="E14" s="12"/>
      <c r="F14" s="4"/>
      <c r="G14" s="4"/>
      <c r="H14" s="13" t="e">
        <f>SUM(H11:H13)</f>
        <v>#REF!</v>
      </c>
    </row>
    <row r="15" spans="1:8" ht="34.5" customHeight="1">
      <c r="A15" s="14" t="s">
        <v>20</v>
      </c>
      <c r="B15" s="34" t="s">
        <v>9</v>
      </c>
      <c r="C15" s="16">
        <v>240</v>
      </c>
      <c r="D15" s="15">
        <v>13491.6</v>
      </c>
      <c r="E15" s="12"/>
      <c r="F15" s="4"/>
      <c r="G15" s="4"/>
      <c r="H15" s="4"/>
    </row>
    <row r="16" spans="1:8" ht="24" customHeight="1">
      <c r="A16" s="14" t="s">
        <v>38</v>
      </c>
      <c r="B16" s="34" t="s">
        <v>11</v>
      </c>
      <c r="C16" s="16"/>
      <c r="D16" s="15">
        <f>D18</f>
        <v>6859.1</v>
      </c>
      <c r="E16" s="12"/>
      <c r="F16" s="4"/>
      <c r="G16" s="4"/>
      <c r="H16" s="4"/>
    </row>
    <row r="17" spans="1:8" ht="34.5" customHeight="1">
      <c r="A17" s="29" t="s">
        <v>12</v>
      </c>
      <c r="B17" s="37" t="s">
        <v>13</v>
      </c>
      <c r="C17" s="16"/>
      <c r="D17" s="15">
        <f>D18</f>
        <v>6859.1</v>
      </c>
      <c r="E17" s="12"/>
      <c r="F17" s="4"/>
      <c r="G17" s="4"/>
      <c r="H17" s="4"/>
    </row>
    <row r="18" spans="1:8" ht="45" customHeight="1">
      <c r="A18" s="14" t="s">
        <v>125</v>
      </c>
      <c r="B18" s="34" t="s">
        <v>14</v>
      </c>
      <c r="C18" s="16"/>
      <c r="D18" s="15">
        <f>D20+D22</f>
        <v>6859.1</v>
      </c>
      <c r="E18" s="12"/>
      <c r="F18" s="4"/>
      <c r="G18" s="4"/>
      <c r="H18" s="4"/>
    </row>
    <row r="19" spans="1:8" ht="23.25" customHeight="1">
      <c r="A19" s="20" t="s">
        <v>15</v>
      </c>
      <c r="B19" s="34" t="s">
        <v>14</v>
      </c>
      <c r="C19" s="16">
        <v>800</v>
      </c>
      <c r="D19" s="15">
        <f>D20</f>
        <v>5588</v>
      </c>
      <c r="E19" s="12"/>
      <c r="F19" s="4"/>
      <c r="G19" s="4"/>
      <c r="H19" s="4"/>
    </row>
    <row r="20" spans="1:8" ht="52.5" customHeight="1">
      <c r="A20" s="20" t="s">
        <v>16</v>
      </c>
      <c r="B20" s="34" t="s">
        <v>14</v>
      </c>
      <c r="C20" s="16">
        <v>810</v>
      </c>
      <c r="D20" s="15">
        <v>5588</v>
      </c>
      <c r="E20" s="12"/>
      <c r="F20" s="4"/>
      <c r="G20" s="4"/>
      <c r="H20" s="13">
        <f>D10+D28+D36+D41+D56+D78+D124+D143</f>
        <v>322569.82</v>
      </c>
    </row>
    <row r="21" spans="1:8" ht="43.5" customHeight="1">
      <c r="A21" s="21" t="s">
        <v>10</v>
      </c>
      <c r="B21" s="34" t="s">
        <v>14</v>
      </c>
      <c r="C21" s="16">
        <v>200</v>
      </c>
      <c r="D21" s="15">
        <f>D22</f>
        <v>1271.0999999999999</v>
      </c>
      <c r="E21" s="12"/>
      <c r="F21" s="4"/>
      <c r="G21" s="4"/>
      <c r="H21" s="4"/>
    </row>
    <row r="22" spans="1:8" ht="35.25" customHeight="1">
      <c r="A22" s="14" t="s">
        <v>20</v>
      </c>
      <c r="B22" s="34" t="s">
        <v>14</v>
      </c>
      <c r="C22" s="16">
        <v>240</v>
      </c>
      <c r="D22" s="15">
        <v>1271.0999999999999</v>
      </c>
      <c r="E22" s="12"/>
      <c r="F22" s="4"/>
      <c r="G22" s="4"/>
      <c r="H22" s="4"/>
    </row>
    <row r="23" spans="1:8" ht="26.25" customHeight="1">
      <c r="A23" s="20" t="s">
        <v>70</v>
      </c>
      <c r="B23" s="34" t="s">
        <v>71</v>
      </c>
      <c r="C23" s="16"/>
      <c r="D23" s="15">
        <f>D24</f>
        <v>2306.8000000000002</v>
      </c>
      <c r="E23" s="12"/>
      <c r="F23" s="4"/>
      <c r="G23" s="4"/>
      <c r="H23" s="4"/>
    </row>
    <row r="24" spans="1:8" ht="52.5" customHeight="1">
      <c r="A24" s="14" t="s">
        <v>60</v>
      </c>
      <c r="B24" s="34" t="s">
        <v>72</v>
      </c>
      <c r="C24" s="16"/>
      <c r="D24" s="15">
        <f>D25</f>
        <v>2306.8000000000002</v>
      </c>
      <c r="E24" s="12"/>
      <c r="F24" s="4"/>
      <c r="G24" s="4"/>
      <c r="H24" s="4"/>
    </row>
    <row r="25" spans="1:8" ht="27" customHeight="1">
      <c r="A25" s="14" t="s">
        <v>125</v>
      </c>
      <c r="B25" s="34" t="s">
        <v>73</v>
      </c>
      <c r="C25" s="16"/>
      <c r="D25" s="15">
        <f>D26</f>
        <v>2306.8000000000002</v>
      </c>
      <c r="E25" s="12"/>
      <c r="F25" s="4"/>
      <c r="G25" s="4"/>
      <c r="H25" s="4"/>
    </row>
    <row r="26" spans="1:8" ht="27.75" customHeight="1">
      <c r="A26" s="20" t="s">
        <v>15</v>
      </c>
      <c r="B26" s="34" t="s">
        <v>73</v>
      </c>
      <c r="C26" s="16">
        <v>800</v>
      </c>
      <c r="D26" s="15">
        <f>D27</f>
        <v>2306.8000000000002</v>
      </c>
      <c r="E26" s="12"/>
      <c r="F26" s="4"/>
      <c r="G26" s="4"/>
      <c r="H26" s="4"/>
    </row>
    <row r="27" spans="1:8" ht="52.5" customHeight="1">
      <c r="A27" s="20" t="s">
        <v>16</v>
      </c>
      <c r="B27" s="34" t="s">
        <v>73</v>
      </c>
      <c r="C27" s="16">
        <v>810</v>
      </c>
      <c r="D27" s="15">
        <v>2306.8000000000002</v>
      </c>
      <c r="E27" s="12"/>
      <c r="F27" s="4"/>
      <c r="G27" s="4"/>
      <c r="H27" s="4"/>
    </row>
    <row r="28" spans="1:8" ht="39" customHeight="1">
      <c r="A28" s="56" t="s">
        <v>39</v>
      </c>
      <c r="B28" s="57" t="s">
        <v>17</v>
      </c>
      <c r="C28" s="58"/>
      <c r="D28" s="59">
        <f>D30+D33</f>
        <v>49</v>
      </c>
      <c r="E28" s="12"/>
      <c r="F28" s="4"/>
      <c r="G28" s="4"/>
      <c r="H28" s="4"/>
    </row>
    <row r="29" spans="1:8" ht="44.25" customHeight="1">
      <c r="A29" s="29" t="s">
        <v>98</v>
      </c>
      <c r="B29" s="38" t="s">
        <v>18</v>
      </c>
      <c r="C29" s="18"/>
      <c r="D29" s="15">
        <f>D30+D33</f>
        <v>49</v>
      </c>
      <c r="E29" s="12"/>
      <c r="F29" s="4"/>
      <c r="G29" s="4"/>
      <c r="H29" s="4"/>
    </row>
    <row r="30" spans="1:8" ht="43.5" customHeight="1">
      <c r="A30" s="29" t="s">
        <v>128</v>
      </c>
      <c r="B30" s="34" t="s">
        <v>19</v>
      </c>
      <c r="C30" s="16"/>
      <c r="D30" s="15">
        <f>D31</f>
        <v>24.5</v>
      </c>
      <c r="E30" s="12"/>
      <c r="F30" s="4"/>
      <c r="G30" s="4"/>
      <c r="H30" s="4"/>
    </row>
    <row r="31" spans="1:8" ht="36.75" customHeight="1">
      <c r="A31" s="21" t="s">
        <v>10</v>
      </c>
      <c r="B31" s="34" t="s">
        <v>19</v>
      </c>
      <c r="C31" s="16">
        <v>200</v>
      </c>
      <c r="D31" s="15">
        <f>D32</f>
        <v>24.5</v>
      </c>
      <c r="E31" s="12"/>
      <c r="F31" s="4"/>
      <c r="G31" s="4"/>
      <c r="H31" s="4"/>
    </row>
    <row r="32" spans="1:8" ht="31.5" customHeight="1">
      <c r="A32" s="14" t="s">
        <v>20</v>
      </c>
      <c r="B32" s="34" t="s">
        <v>19</v>
      </c>
      <c r="C32" s="16">
        <v>240</v>
      </c>
      <c r="D32" s="15">
        <v>24.5</v>
      </c>
      <c r="E32" s="12"/>
      <c r="F32" s="4"/>
      <c r="G32" s="4"/>
      <c r="H32" s="4"/>
    </row>
    <row r="33" spans="1:8" ht="32.25" customHeight="1">
      <c r="A33" s="29" t="s">
        <v>127</v>
      </c>
      <c r="B33" s="34" t="s">
        <v>21</v>
      </c>
      <c r="C33" s="16" t="s">
        <v>5</v>
      </c>
      <c r="D33" s="15">
        <f>D35</f>
        <v>24.5</v>
      </c>
      <c r="E33" s="12"/>
      <c r="F33" s="4"/>
      <c r="G33" s="4"/>
      <c r="H33" s="4"/>
    </row>
    <row r="34" spans="1:8" ht="35.25" customHeight="1">
      <c r="A34" s="21" t="s">
        <v>10</v>
      </c>
      <c r="B34" s="34" t="s">
        <v>21</v>
      </c>
      <c r="C34" s="16">
        <v>200</v>
      </c>
      <c r="D34" s="15">
        <f>D35</f>
        <v>24.5</v>
      </c>
      <c r="E34" s="12"/>
      <c r="F34" s="4"/>
      <c r="G34" s="4"/>
      <c r="H34" s="4"/>
    </row>
    <row r="35" spans="1:8" ht="33.75" customHeight="1">
      <c r="A35" s="14" t="s">
        <v>20</v>
      </c>
      <c r="B35" s="34" t="s">
        <v>21</v>
      </c>
      <c r="C35" s="16">
        <v>240</v>
      </c>
      <c r="D35" s="15">
        <v>24.5</v>
      </c>
      <c r="E35" s="12"/>
      <c r="F35" s="4"/>
      <c r="G35" s="4"/>
      <c r="H35" s="4"/>
    </row>
    <row r="36" spans="1:8" ht="33.75" customHeight="1">
      <c r="A36" s="56" t="s">
        <v>44</v>
      </c>
      <c r="B36" s="57" t="s">
        <v>22</v>
      </c>
      <c r="C36" s="58"/>
      <c r="D36" s="59">
        <f>D37</f>
        <v>1975.1</v>
      </c>
      <c r="E36" s="12"/>
      <c r="F36" s="4"/>
      <c r="G36" s="4"/>
      <c r="H36" s="4"/>
    </row>
    <row r="37" spans="1:8" ht="45" customHeight="1">
      <c r="A37" s="14" t="s">
        <v>61</v>
      </c>
      <c r="B37" s="39" t="s">
        <v>23</v>
      </c>
      <c r="C37" s="18"/>
      <c r="D37" s="15">
        <f>D39</f>
        <v>1975.1</v>
      </c>
      <c r="E37" s="12"/>
      <c r="F37" s="4"/>
      <c r="G37" s="4"/>
      <c r="H37" s="4"/>
    </row>
    <row r="38" spans="1:8" ht="26.25" customHeight="1">
      <c r="A38" s="14" t="s">
        <v>125</v>
      </c>
      <c r="B38" s="39" t="s">
        <v>24</v>
      </c>
      <c r="C38" s="16"/>
      <c r="D38" s="15">
        <f>D40</f>
        <v>1975.1</v>
      </c>
      <c r="E38" s="12"/>
      <c r="F38" s="4"/>
      <c r="G38" s="4"/>
      <c r="H38" s="4"/>
    </row>
    <row r="39" spans="1:8" ht="35.25" customHeight="1">
      <c r="A39" s="21" t="s">
        <v>10</v>
      </c>
      <c r="B39" s="34" t="s">
        <v>24</v>
      </c>
      <c r="C39" s="16">
        <v>200</v>
      </c>
      <c r="D39" s="15">
        <f>D40</f>
        <v>1975.1</v>
      </c>
      <c r="E39" s="12"/>
      <c r="F39" s="4"/>
      <c r="G39" s="4"/>
      <c r="H39" s="4"/>
    </row>
    <row r="40" spans="1:8" ht="37.5" customHeight="1">
      <c r="A40" s="14" t="s">
        <v>20</v>
      </c>
      <c r="B40" s="34" t="s">
        <v>24</v>
      </c>
      <c r="C40" s="16">
        <v>240</v>
      </c>
      <c r="D40" s="15">
        <v>1975.1</v>
      </c>
      <c r="E40" s="12"/>
      <c r="F40" s="4"/>
      <c r="G40" s="4"/>
      <c r="H40" s="4"/>
    </row>
    <row r="41" spans="1:8" ht="65.25" customHeight="1">
      <c r="A41" s="56" t="s">
        <v>97</v>
      </c>
      <c r="B41" s="57" t="s">
        <v>47</v>
      </c>
      <c r="C41" s="58"/>
      <c r="D41" s="59">
        <f>D42+D50</f>
        <v>24740.7</v>
      </c>
      <c r="E41" s="12"/>
      <c r="F41" s="4"/>
      <c r="G41" s="4"/>
      <c r="H41" s="4"/>
    </row>
    <row r="42" spans="1:8" ht="54" customHeight="1">
      <c r="A42" s="46" t="s">
        <v>100</v>
      </c>
      <c r="B42" s="34" t="s">
        <v>99</v>
      </c>
      <c r="C42" s="16"/>
      <c r="D42" s="15">
        <f>D44+D46+D48</f>
        <v>23189.8</v>
      </c>
      <c r="E42" s="12"/>
      <c r="F42" s="4"/>
      <c r="G42" s="4"/>
      <c r="H42" s="4"/>
    </row>
    <row r="43" spans="1:8" ht="54" customHeight="1">
      <c r="A43" s="32" t="s">
        <v>77</v>
      </c>
      <c r="B43" s="34" t="s">
        <v>74</v>
      </c>
      <c r="C43" s="16"/>
      <c r="D43" s="15">
        <f>D44+D46+D48</f>
        <v>23189.8</v>
      </c>
      <c r="E43" s="12"/>
      <c r="F43" s="4"/>
      <c r="G43" s="4"/>
      <c r="H43" s="4"/>
    </row>
    <row r="44" spans="1:8" ht="73.5" customHeight="1">
      <c r="A44" s="20" t="s">
        <v>26</v>
      </c>
      <c r="B44" s="34" t="s">
        <v>74</v>
      </c>
      <c r="C44" s="16">
        <v>100</v>
      </c>
      <c r="D44" s="15">
        <f>D45</f>
        <v>19475.8</v>
      </c>
      <c r="E44" s="12"/>
      <c r="F44" s="4"/>
      <c r="G44" s="4"/>
      <c r="H44" s="4"/>
    </row>
    <row r="45" spans="1:8" ht="24" customHeight="1">
      <c r="A45" s="20" t="s">
        <v>34</v>
      </c>
      <c r="B45" s="34" t="s">
        <v>74</v>
      </c>
      <c r="C45" s="16">
        <v>110</v>
      </c>
      <c r="D45" s="47">
        <v>19475.8</v>
      </c>
      <c r="E45" s="12"/>
      <c r="F45" s="4"/>
      <c r="G45" s="4"/>
      <c r="H45" s="4"/>
    </row>
    <row r="46" spans="1:8" ht="37.5" customHeight="1">
      <c r="A46" s="21" t="s">
        <v>10</v>
      </c>
      <c r="B46" s="34" t="s">
        <v>74</v>
      </c>
      <c r="C46" s="16">
        <v>200</v>
      </c>
      <c r="D46" s="15">
        <f>D47</f>
        <v>3450</v>
      </c>
      <c r="E46" s="12"/>
      <c r="F46" s="4"/>
      <c r="G46" s="4"/>
      <c r="H46" s="4"/>
    </row>
    <row r="47" spans="1:8" ht="37.5" customHeight="1">
      <c r="A47" s="14" t="s">
        <v>20</v>
      </c>
      <c r="B47" s="34" t="s">
        <v>74</v>
      </c>
      <c r="C47" s="16">
        <v>240</v>
      </c>
      <c r="D47" s="47">
        <v>3450</v>
      </c>
      <c r="E47" s="12"/>
      <c r="F47" s="4"/>
      <c r="G47" s="4"/>
      <c r="H47" s="4"/>
    </row>
    <row r="48" spans="1:8" ht="27.75" customHeight="1">
      <c r="A48" s="20" t="s">
        <v>15</v>
      </c>
      <c r="B48" s="34" t="s">
        <v>74</v>
      </c>
      <c r="C48" s="16">
        <v>800</v>
      </c>
      <c r="D48" s="15">
        <f>D49</f>
        <v>264</v>
      </c>
      <c r="E48" s="12"/>
      <c r="F48" s="4"/>
      <c r="G48" s="4"/>
      <c r="H48" s="4"/>
    </row>
    <row r="49" spans="1:8" ht="26.25" customHeight="1">
      <c r="A49" s="20" t="s">
        <v>29</v>
      </c>
      <c r="B49" s="34" t="s">
        <v>74</v>
      </c>
      <c r="C49" s="16">
        <v>850</v>
      </c>
      <c r="D49" s="15">
        <v>264</v>
      </c>
      <c r="E49" s="12"/>
      <c r="F49" s="4"/>
      <c r="G49" s="4"/>
      <c r="H49" s="4"/>
    </row>
    <row r="50" spans="1:8" ht="55.5" customHeight="1">
      <c r="A50" s="33" t="s">
        <v>101</v>
      </c>
      <c r="B50" s="34" t="s">
        <v>75</v>
      </c>
      <c r="C50" s="16"/>
      <c r="D50" s="15">
        <f>D52+D54</f>
        <v>1550.9</v>
      </c>
      <c r="E50" s="12"/>
      <c r="F50" s="4"/>
      <c r="G50" s="4"/>
      <c r="H50" s="4"/>
    </row>
    <row r="51" spans="1:8" ht="56.25" customHeight="1">
      <c r="A51" s="14" t="s">
        <v>126</v>
      </c>
      <c r="B51" s="34" t="s">
        <v>76</v>
      </c>
      <c r="C51" s="16"/>
      <c r="D51" s="15">
        <f>D52+D54</f>
        <v>1550.9</v>
      </c>
      <c r="E51" s="12"/>
      <c r="F51" s="4"/>
      <c r="G51" s="4"/>
      <c r="H51" s="4"/>
    </row>
    <row r="52" spans="1:8" ht="68.25" customHeight="1">
      <c r="A52" s="20" t="s">
        <v>26</v>
      </c>
      <c r="B52" s="34" t="s">
        <v>76</v>
      </c>
      <c r="C52" s="16">
        <v>100</v>
      </c>
      <c r="D52" s="15">
        <f>D53</f>
        <v>1395</v>
      </c>
      <c r="E52" s="12"/>
      <c r="F52" s="4"/>
      <c r="G52" s="4"/>
      <c r="H52" s="4"/>
    </row>
    <row r="53" spans="1:8" ht="37.5" customHeight="1">
      <c r="A53" s="20" t="s">
        <v>34</v>
      </c>
      <c r="B53" s="34" t="s">
        <v>76</v>
      </c>
      <c r="C53" s="16">
        <v>110</v>
      </c>
      <c r="D53" s="15">
        <v>1395</v>
      </c>
      <c r="E53" s="12"/>
      <c r="F53" s="4"/>
      <c r="G53" s="4"/>
      <c r="H53" s="4"/>
    </row>
    <row r="54" spans="1:8" ht="37.5" customHeight="1">
      <c r="A54" s="21" t="s">
        <v>10</v>
      </c>
      <c r="B54" s="34" t="s">
        <v>76</v>
      </c>
      <c r="C54" s="16">
        <v>200</v>
      </c>
      <c r="D54" s="15">
        <f>D55</f>
        <v>155.9</v>
      </c>
      <c r="E54" s="12"/>
      <c r="F54" s="4"/>
      <c r="G54" s="4"/>
      <c r="H54" s="4"/>
    </row>
    <row r="55" spans="1:8" ht="37.5" customHeight="1">
      <c r="A55" s="14" t="s">
        <v>20</v>
      </c>
      <c r="B55" s="34" t="s">
        <v>76</v>
      </c>
      <c r="C55" s="16">
        <v>240</v>
      </c>
      <c r="D55" s="15">
        <v>155.9</v>
      </c>
      <c r="E55" s="12"/>
      <c r="F55" s="4"/>
      <c r="G55" s="4"/>
      <c r="H55" s="4"/>
    </row>
    <row r="56" spans="1:8" ht="42" customHeight="1">
      <c r="A56" s="56" t="s">
        <v>40</v>
      </c>
      <c r="B56" s="57" t="s">
        <v>25</v>
      </c>
      <c r="C56" s="60"/>
      <c r="D56" s="59">
        <f>D57+D61+D65</f>
        <v>16373.5</v>
      </c>
      <c r="E56" s="12"/>
      <c r="F56" s="4"/>
      <c r="G56" s="4"/>
      <c r="H56" s="4"/>
    </row>
    <row r="57" spans="1:8" ht="34.5" customHeight="1">
      <c r="A57" s="31" t="s">
        <v>66</v>
      </c>
      <c r="B57" s="34" t="s">
        <v>67</v>
      </c>
      <c r="C57" s="16"/>
      <c r="D57" s="15">
        <f>D58</f>
        <v>3500</v>
      </c>
      <c r="E57" s="12"/>
      <c r="F57" s="4"/>
      <c r="G57" s="4"/>
      <c r="H57" s="4"/>
    </row>
    <row r="58" spans="1:8" ht="48" customHeight="1">
      <c r="A58" s="14" t="s">
        <v>125</v>
      </c>
      <c r="B58" s="34" t="s">
        <v>41</v>
      </c>
      <c r="C58" s="16">
        <v>0</v>
      </c>
      <c r="D58" s="15">
        <f>D59</f>
        <v>3500</v>
      </c>
      <c r="E58" s="12"/>
      <c r="F58" s="4"/>
      <c r="G58" s="4"/>
      <c r="H58" s="4"/>
    </row>
    <row r="59" spans="1:8" ht="25.5" customHeight="1">
      <c r="A59" s="20" t="s">
        <v>15</v>
      </c>
      <c r="B59" s="34" t="s">
        <v>41</v>
      </c>
      <c r="C59" s="16">
        <v>800</v>
      </c>
      <c r="D59" s="15">
        <f>D60</f>
        <v>3500</v>
      </c>
      <c r="E59" s="12"/>
      <c r="F59" s="4"/>
      <c r="G59" s="4"/>
      <c r="H59" s="4"/>
    </row>
    <row r="60" spans="1:8" ht="59.25" customHeight="1">
      <c r="A60" s="20" t="s">
        <v>16</v>
      </c>
      <c r="B60" s="34" t="s">
        <v>41</v>
      </c>
      <c r="C60" s="16">
        <v>810</v>
      </c>
      <c r="D60" s="15">
        <v>3500</v>
      </c>
      <c r="E60" s="12"/>
      <c r="F60" s="4"/>
      <c r="G60" s="4"/>
      <c r="H60" s="4"/>
    </row>
    <row r="61" spans="1:8" ht="39" customHeight="1">
      <c r="A61" s="14" t="s">
        <v>46</v>
      </c>
      <c r="B61" s="34" t="s">
        <v>48</v>
      </c>
      <c r="C61" s="16"/>
      <c r="D61" s="15">
        <f>D62</f>
        <v>1535.3</v>
      </c>
      <c r="E61" s="12"/>
      <c r="F61" s="4"/>
      <c r="G61" s="4"/>
      <c r="H61" s="4"/>
    </row>
    <row r="62" spans="1:8" ht="54" customHeight="1">
      <c r="A62" s="14" t="s">
        <v>129</v>
      </c>
      <c r="B62" s="34" t="s">
        <v>49</v>
      </c>
      <c r="C62" s="16">
        <v>0</v>
      </c>
      <c r="D62" s="15">
        <f>D63</f>
        <v>1535.3</v>
      </c>
      <c r="E62" s="12"/>
      <c r="F62" s="4"/>
      <c r="G62" s="4"/>
      <c r="H62" s="4"/>
    </row>
    <row r="63" spans="1:8" ht="35.25" customHeight="1">
      <c r="A63" s="21" t="s">
        <v>10</v>
      </c>
      <c r="B63" s="34" t="s">
        <v>49</v>
      </c>
      <c r="C63" s="16">
        <v>200</v>
      </c>
      <c r="D63" s="15">
        <f>D64</f>
        <v>1535.3</v>
      </c>
      <c r="E63" s="12"/>
      <c r="F63" s="4"/>
      <c r="G63" s="4"/>
      <c r="H63" s="4"/>
    </row>
    <row r="64" spans="1:8" ht="39" customHeight="1">
      <c r="A64" s="14" t="s">
        <v>20</v>
      </c>
      <c r="B64" s="34" t="s">
        <v>49</v>
      </c>
      <c r="C64" s="16">
        <v>240</v>
      </c>
      <c r="D64" s="15">
        <v>1535.3</v>
      </c>
      <c r="E64" s="12"/>
      <c r="F64" s="4"/>
      <c r="G64" s="4"/>
      <c r="H64" s="4"/>
    </row>
    <row r="65" spans="1:8" ht="39" customHeight="1">
      <c r="A65" s="33" t="s">
        <v>68</v>
      </c>
      <c r="B65" s="34" t="s">
        <v>50</v>
      </c>
      <c r="C65" s="16"/>
      <c r="D65" s="15">
        <f>D66+D69+D75+D74</f>
        <v>11338.2</v>
      </c>
      <c r="E65" s="12"/>
      <c r="F65" s="4"/>
      <c r="G65" s="4"/>
      <c r="H65" s="4"/>
    </row>
    <row r="66" spans="1:8" ht="39" customHeight="1">
      <c r="A66" s="52" t="s">
        <v>104</v>
      </c>
      <c r="B66" s="34" t="s">
        <v>106</v>
      </c>
      <c r="C66" s="16">
        <v>0</v>
      </c>
      <c r="D66" s="15">
        <f>D68</f>
        <v>5878.8</v>
      </c>
      <c r="E66" s="12"/>
      <c r="F66" s="4"/>
      <c r="G66" s="4"/>
      <c r="H66" s="4"/>
    </row>
    <row r="67" spans="1:8" ht="39" customHeight="1">
      <c r="A67" s="53" t="s">
        <v>10</v>
      </c>
      <c r="B67" s="34" t="s">
        <v>106</v>
      </c>
      <c r="C67" s="16">
        <v>200</v>
      </c>
      <c r="D67" s="15">
        <f>D68</f>
        <v>5878.8</v>
      </c>
      <c r="E67" s="12"/>
      <c r="F67" s="4"/>
      <c r="G67" s="4"/>
      <c r="H67" s="4"/>
    </row>
    <row r="68" spans="1:8" ht="39" customHeight="1">
      <c r="A68" s="48" t="s">
        <v>105</v>
      </c>
      <c r="B68" s="34" t="s">
        <v>106</v>
      </c>
      <c r="C68" s="16">
        <v>240</v>
      </c>
      <c r="D68" s="47">
        <v>5878.8</v>
      </c>
      <c r="E68" s="12"/>
      <c r="F68" s="4"/>
      <c r="G68" s="4"/>
      <c r="H68" s="4"/>
    </row>
    <row r="69" spans="1:8" ht="62.25" customHeight="1">
      <c r="A69" s="54" t="s">
        <v>107</v>
      </c>
      <c r="B69" s="34" t="s">
        <v>108</v>
      </c>
      <c r="C69" s="16">
        <v>0</v>
      </c>
      <c r="D69" s="15">
        <f>D71</f>
        <v>22.8</v>
      </c>
      <c r="E69" s="12"/>
      <c r="F69" s="4"/>
      <c r="G69" s="4"/>
      <c r="H69" s="4"/>
    </row>
    <row r="70" spans="1:8" ht="39" customHeight="1">
      <c r="A70" s="53" t="s">
        <v>10</v>
      </c>
      <c r="B70" s="34" t="s">
        <v>108</v>
      </c>
      <c r="C70" s="16">
        <v>200</v>
      </c>
      <c r="D70" s="15">
        <f>D71</f>
        <v>22.8</v>
      </c>
      <c r="E70" s="12"/>
      <c r="F70" s="4"/>
      <c r="G70" s="4"/>
      <c r="H70" s="4"/>
    </row>
    <row r="71" spans="1:8" ht="39" customHeight="1">
      <c r="A71" s="48" t="s">
        <v>105</v>
      </c>
      <c r="B71" s="34" t="s">
        <v>108</v>
      </c>
      <c r="C71" s="16">
        <v>240</v>
      </c>
      <c r="D71" s="47">
        <v>22.8</v>
      </c>
      <c r="E71" s="12"/>
      <c r="F71" s="4"/>
      <c r="G71" s="4"/>
      <c r="H71" s="4"/>
    </row>
    <row r="72" spans="1:8" ht="27.75" customHeight="1">
      <c r="A72" s="14" t="s">
        <v>115</v>
      </c>
      <c r="B72" s="34" t="s">
        <v>51</v>
      </c>
      <c r="C72" s="16">
        <v>0</v>
      </c>
      <c r="D72" s="15">
        <f>D73</f>
        <v>402.1</v>
      </c>
      <c r="E72" s="12"/>
      <c r="F72" s="4"/>
      <c r="G72" s="4"/>
      <c r="H72" s="4"/>
    </row>
    <row r="73" spans="1:8" ht="39" customHeight="1">
      <c r="A73" s="21" t="s">
        <v>10</v>
      </c>
      <c r="B73" s="34" t="s">
        <v>51</v>
      </c>
      <c r="C73" s="16">
        <v>200</v>
      </c>
      <c r="D73" s="15">
        <f>D74</f>
        <v>402.1</v>
      </c>
      <c r="E73" s="12"/>
      <c r="F73" s="4"/>
      <c r="G73" s="4"/>
      <c r="H73" s="4"/>
    </row>
    <row r="74" spans="1:8" ht="39" customHeight="1">
      <c r="A74" s="14" t="s">
        <v>20</v>
      </c>
      <c r="B74" s="34" t="s">
        <v>51</v>
      </c>
      <c r="C74" s="16">
        <v>240</v>
      </c>
      <c r="D74" s="47">
        <v>402.1</v>
      </c>
      <c r="E74" s="12"/>
      <c r="F74" s="4"/>
      <c r="G74" s="4"/>
      <c r="H74" s="4"/>
    </row>
    <row r="75" spans="1:8" ht="35.25" customHeight="1">
      <c r="A75" s="14" t="s">
        <v>113</v>
      </c>
      <c r="B75" s="34" t="s">
        <v>114</v>
      </c>
      <c r="C75" s="16">
        <v>0</v>
      </c>
      <c r="D75" s="15">
        <f>D76</f>
        <v>5034.5</v>
      </c>
      <c r="E75" s="12"/>
      <c r="F75" s="4"/>
      <c r="G75" s="4"/>
      <c r="H75" s="4"/>
    </row>
    <row r="76" spans="1:8" ht="39" customHeight="1">
      <c r="A76" s="21" t="s">
        <v>10</v>
      </c>
      <c r="B76" s="34" t="s">
        <v>114</v>
      </c>
      <c r="C76" s="16">
        <v>200</v>
      </c>
      <c r="D76" s="15">
        <f>D77</f>
        <v>5034.5</v>
      </c>
      <c r="E76" s="12"/>
      <c r="F76" s="4"/>
      <c r="G76" s="4"/>
      <c r="H76" s="4"/>
    </row>
    <row r="77" spans="1:8" ht="39" customHeight="1">
      <c r="A77" s="14" t="s">
        <v>20</v>
      </c>
      <c r="B77" s="34" t="s">
        <v>114</v>
      </c>
      <c r="C77" s="16">
        <v>240</v>
      </c>
      <c r="D77" s="47">
        <v>5034.5</v>
      </c>
      <c r="E77" s="12"/>
      <c r="F77" s="4"/>
      <c r="G77" s="4"/>
      <c r="H77" s="4"/>
    </row>
    <row r="78" spans="1:8" ht="38.25" customHeight="1">
      <c r="A78" s="56" t="s">
        <v>78</v>
      </c>
      <c r="B78" s="57" t="s">
        <v>45</v>
      </c>
      <c r="C78" s="58"/>
      <c r="D78" s="59">
        <f>D79+D112</f>
        <v>49204.619999999995</v>
      </c>
      <c r="E78" s="12"/>
      <c r="F78" s="4"/>
      <c r="G78" s="4"/>
      <c r="H78" s="4"/>
    </row>
    <row r="79" spans="1:8" ht="45.75" customHeight="1">
      <c r="A79" s="45" t="s">
        <v>79</v>
      </c>
      <c r="B79" s="36" t="s">
        <v>80</v>
      </c>
      <c r="C79" s="18"/>
      <c r="D79" s="17">
        <f>D80</f>
        <v>21420.819999999996</v>
      </c>
      <c r="E79" s="12"/>
      <c r="F79" s="4"/>
      <c r="G79" s="4"/>
      <c r="H79" s="4"/>
    </row>
    <row r="80" spans="1:8" ht="59.25" customHeight="1">
      <c r="A80" s="14" t="s">
        <v>52</v>
      </c>
      <c r="B80" s="34" t="s">
        <v>81</v>
      </c>
      <c r="C80" s="18"/>
      <c r="D80" s="15">
        <f>D81+D84+D89+D92+D97+D100+D103+D106+D109</f>
        <v>21420.819999999996</v>
      </c>
      <c r="E80" s="12"/>
      <c r="F80" s="4"/>
      <c r="G80" s="4"/>
      <c r="H80" s="4"/>
    </row>
    <row r="81" spans="1:8" ht="65.25" customHeight="1">
      <c r="A81" s="14" t="s">
        <v>124</v>
      </c>
      <c r="B81" s="34" t="s">
        <v>82</v>
      </c>
      <c r="C81" s="16"/>
      <c r="D81" s="15">
        <f>D82</f>
        <v>2819.6</v>
      </c>
      <c r="E81" s="12"/>
      <c r="F81" s="4"/>
      <c r="G81" s="4"/>
      <c r="H81" s="4"/>
    </row>
    <row r="82" spans="1:8" ht="74.25" customHeight="1">
      <c r="A82" s="20" t="s">
        <v>26</v>
      </c>
      <c r="B82" s="34" t="s">
        <v>82</v>
      </c>
      <c r="C82" s="16">
        <v>100</v>
      </c>
      <c r="D82" s="15">
        <f>D83</f>
        <v>2819.6</v>
      </c>
      <c r="E82" s="12"/>
      <c r="F82" s="19"/>
      <c r="G82" s="4"/>
      <c r="H82" s="4"/>
    </row>
    <row r="83" spans="1:8" ht="39.75" customHeight="1">
      <c r="A83" s="20" t="s">
        <v>27</v>
      </c>
      <c r="B83" s="34" t="s">
        <v>82</v>
      </c>
      <c r="C83" s="16">
        <v>120</v>
      </c>
      <c r="D83" s="15">
        <v>2819.6</v>
      </c>
      <c r="E83" s="12"/>
      <c r="F83" s="4"/>
      <c r="G83" s="4"/>
      <c r="H83" s="4"/>
    </row>
    <row r="84" spans="1:8" ht="69" customHeight="1">
      <c r="A84" s="14" t="s">
        <v>130</v>
      </c>
      <c r="B84" s="34" t="s">
        <v>83</v>
      </c>
      <c r="C84" s="16"/>
      <c r="D84" s="15">
        <f>D85+D87</f>
        <v>16289.5</v>
      </c>
      <c r="E84" s="12"/>
      <c r="F84" s="4"/>
      <c r="G84" s="4"/>
      <c r="H84" s="4"/>
    </row>
    <row r="85" spans="1:8" ht="72.75" customHeight="1">
      <c r="A85" s="20" t="s">
        <v>26</v>
      </c>
      <c r="B85" s="34" t="s">
        <v>83</v>
      </c>
      <c r="C85" s="16">
        <v>100</v>
      </c>
      <c r="D85" s="15">
        <f>D86</f>
        <v>12167.6</v>
      </c>
      <c r="E85" s="12"/>
      <c r="F85" s="4"/>
      <c r="G85" s="4"/>
      <c r="H85" s="4"/>
    </row>
    <row r="86" spans="1:8" ht="48" customHeight="1">
      <c r="A86" s="20" t="s">
        <v>27</v>
      </c>
      <c r="B86" s="34" t="s">
        <v>83</v>
      </c>
      <c r="C86" s="16">
        <v>120</v>
      </c>
      <c r="D86" s="47">
        <v>12167.6</v>
      </c>
      <c r="E86" s="12"/>
      <c r="F86" s="4"/>
      <c r="G86" s="4"/>
      <c r="H86" s="4"/>
    </row>
    <row r="87" spans="1:8" ht="42" customHeight="1">
      <c r="A87" s="21" t="s">
        <v>10</v>
      </c>
      <c r="B87" s="34" t="s">
        <v>83</v>
      </c>
      <c r="C87" s="16">
        <v>200</v>
      </c>
      <c r="D87" s="15">
        <f>D88</f>
        <v>4121.8999999999996</v>
      </c>
      <c r="E87" s="12"/>
      <c r="F87" s="4"/>
      <c r="G87" s="4"/>
      <c r="H87" s="4"/>
    </row>
    <row r="88" spans="1:8" ht="33" customHeight="1">
      <c r="A88" s="14" t="s">
        <v>20</v>
      </c>
      <c r="B88" s="34" t="s">
        <v>83</v>
      </c>
      <c r="C88" s="16">
        <v>240</v>
      </c>
      <c r="D88" s="47">
        <v>4121.8999999999996</v>
      </c>
      <c r="E88" s="12"/>
      <c r="F88" s="4"/>
      <c r="G88" s="4"/>
      <c r="H88" s="4"/>
    </row>
    <row r="89" spans="1:8" ht="85.5" customHeight="1">
      <c r="A89" s="41" t="s">
        <v>86</v>
      </c>
      <c r="B89" s="34" t="s">
        <v>84</v>
      </c>
      <c r="C89" s="16"/>
      <c r="D89" s="15">
        <f>D90</f>
        <v>456</v>
      </c>
      <c r="E89" s="12"/>
      <c r="F89" s="4"/>
      <c r="G89" s="4"/>
      <c r="H89" s="4"/>
    </row>
    <row r="90" spans="1:8" ht="25.5" customHeight="1">
      <c r="A90" s="42" t="s">
        <v>28</v>
      </c>
      <c r="B90" s="34" t="s">
        <v>84</v>
      </c>
      <c r="C90" s="16">
        <v>300</v>
      </c>
      <c r="D90" s="15">
        <f>D91</f>
        <v>456</v>
      </c>
      <c r="E90" s="12"/>
      <c r="F90" s="4"/>
      <c r="G90" s="4"/>
      <c r="H90" s="4"/>
    </row>
    <row r="91" spans="1:8" ht="32.25" customHeight="1">
      <c r="A91" s="20" t="s">
        <v>85</v>
      </c>
      <c r="B91" s="34" t="s">
        <v>84</v>
      </c>
      <c r="C91" s="16">
        <v>310</v>
      </c>
      <c r="D91" s="15">
        <v>456</v>
      </c>
      <c r="E91" s="12"/>
      <c r="F91" s="4"/>
      <c r="G91" s="4"/>
      <c r="H91" s="4"/>
    </row>
    <row r="92" spans="1:8" s="24" customFormat="1" ht="46.5" customHeight="1">
      <c r="A92" s="14" t="s">
        <v>123</v>
      </c>
      <c r="B92" s="34" t="s">
        <v>88</v>
      </c>
      <c r="C92" s="16"/>
      <c r="D92" s="15">
        <f>D93+D95</f>
        <v>995.12</v>
      </c>
      <c r="E92" s="22"/>
      <c r="F92" s="23"/>
      <c r="G92" s="23"/>
      <c r="H92" s="23"/>
    </row>
    <row r="93" spans="1:8" s="24" customFormat="1" ht="35.25" customHeight="1">
      <c r="A93" s="21" t="s">
        <v>10</v>
      </c>
      <c r="B93" s="34" t="s">
        <v>88</v>
      </c>
      <c r="C93" s="16">
        <v>200</v>
      </c>
      <c r="D93" s="15">
        <f>D94</f>
        <v>963.92</v>
      </c>
      <c r="E93" s="22"/>
      <c r="F93" s="23"/>
      <c r="G93" s="23"/>
      <c r="H93" s="23"/>
    </row>
    <row r="94" spans="1:8" ht="35.25" customHeight="1">
      <c r="A94" s="14" t="s">
        <v>20</v>
      </c>
      <c r="B94" s="34" t="s">
        <v>88</v>
      </c>
      <c r="C94" s="16">
        <v>240</v>
      </c>
      <c r="D94" s="47">
        <v>963.92</v>
      </c>
      <c r="E94" s="12"/>
      <c r="F94" s="4"/>
      <c r="G94" s="4"/>
      <c r="H94" s="4"/>
    </row>
    <row r="95" spans="1:8" ht="20.25" customHeight="1">
      <c r="A95" s="20" t="s">
        <v>15</v>
      </c>
      <c r="B95" s="34" t="s">
        <v>88</v>
      </c>
      <c r="C95" s="16">
        <v>800</v>
      </c>
      <c r="D95" s="15">
        <f>D96</f>
        <v>31.2</v>
      </c>
      <c r="E95" s="12"/>
      <c r="F95" s="4"/>
      <c r="G95" s="4"/>
      <c r="H95" s="4"/>
    </row>
    <row r="96" spans="1:8" ht="21.75" customHeight="1">
      <c r="A96" s="20" t="s">
        <v>29</v>
      </c>
      <c r="B96" s="34" t="s">
        <v>88</v>
      </c>
      <c r="C96" s="16">
        <v>850</v>
      </c>
      <c r="D96" s="15">
        <v>31.2</v>
      </c>
      <c r="E96" s="12"/>
      <c r="F96" s="4"/>
      <c r="G96" s="4"/>
      <c r="H96" s="4"/>
    </row>
    <row r="97" spans="1:8" ht="53.25" customHeight="1">
      <c r="A97" s="14" t="s">
        <v>122</v>
      </c>
      <c r="B97" s="34" t="s">
        <v>102</v>
      </c>
      <c r="C97" s="16"/>
      <c r="D97" s="15">
        <f>D98</f>
        <v>297.3</v>
      </c>
      <c r="E97" s="12"/>
      <c r="F97" s="4"/>
      <c r="G97" s="4"/>
      <c r="H97" s="4"/>
    </row>
    <row r="98" spans="1:8" ht="66.75" customHeight="1">
      <c r="A98" s="20" t="s">
        <v>26</v>
      </c>
      <c r="B98" s="34" t="s">
        <v>102</v>
      </c>
      <c r="C98" s="16">
        <v>100</v>
      </c>
      <c r="D98" s="15">
        <f>D99</f>
        <v>297.3</v>
      </c>
      <c r="E98" s="12"/>
      <c r="F98" s="4"/>
      <c r="G98" s="4"/>
      <c r="H98" s="4"/>
    </row>
    <row r="99" spans="1:8" ht="54" customHeight="1">
      <c r="A99" s="20" t="s">
        <v>27</v>
      </c>
      <c r="B99" s="34" t="s">
        <v>102</v>
      </c>
      <c r="C99" s="16">
        <v>120</v>
      </c>
      <c r="D99" s="15">
        <v>297.3</v>
      </c>
      <c r="E99" s="12"/>
      <c r="F99" s="4"/>
      <c r="G99" s="4"/>
      <c r="H99" s="4"/>
    </row>
    <row r="100" spans="1:8" ht="81.75" customHeight="1">
      <c r="A100" s="43" t="s">
        <v>121</v>
      </c>
      <c r="B100" s="34" t="s">
        <v>87</v>
      </c>
      <c r="C100" s="16"/>
      <c r="D100" s="15">
        <f>D101</f>
        <v>498.4</v>
      </c>
      <c r="E100" s="12"/>
      <c r="F100" s="4"/>
      <c r="G100" s="4"/>
      <c r="H100" s="4"/>
    </row>
    <row r="101" spans="1:8" ht="24" customHeight="1">
      <c r="A101" s="20" t="s">
        <v>30</v>
      </c>
      <c r="B101" s="34" t="s">
        <v>87</v>
      </c>
      <c r="C101" s="16">
        <v>500</v>
      </c>
      <c r="D101" s="15">
        <f>D102</f>
        <v>498.4</v>
      </c>
      <c r="E101" s="12"/>
      <c r="F101" s="4"/>
      <c r="G101" s="4"/>
      <c r="H101" s="4"/>
    </row>
    <row r="102" spans="1:8" ht="21.75" customHeight="1">
      <c r="A102" s="14" t="s">
        <v>31</v>
      </c>
      <c r="B102" s="34" t="s">
        <v>87</v>
      </c>
      <c r="C102" s="16">
        <v>540</v>
      </c>
      <c r="D102" s="15">
        <v>498.4</v>
      </c>
      <c r="E102" s="12"/>
      <c r="F102" s="4"/>
      <c r="G102" s="4"/>
      <c r="H102" s="4"/>
    </row>
    <row r="103" spans="1:8" ht="49.5" customHeight="1">
      <c r="A103" s="14" t="s">
        <v>120</v>
      </c>
      <c r="B103" s="34" t="s">
        <v>89</v>
      </c>
      <c r="C103" s="16"/>
      <c r="D103" s="15">
        <f>D104</f>
        <v>6.6</v>
      </c>
      <c r="E103" s="12"/>
      <c r="F103" s="4"/>
      <c r="G103" s="4"/>
      <c r="H103" s="4"/>
    </row>
    <row r="104" spans="1:8" ht="39.75" customHeight="1">
      <c r="A104" s="21" t="s">
        <v>10</v>
      </c>
      <c r="B104" s="34" t="s">
        <v>89</v>
      </c>
      <c r="C104" s="16">
        <v>200</v>
      </c>
      <c r="D104" s="15">
        <f>D105</f>
        <v>6.6</v>
      </c>
      <c r="E104" s="12"/>
      <c r="F104" s="4"/>
      <c r="G104" s="4"/>
      <c r="H104" s="4"/>
    </row>
    <row r="105" spans="1:8" ht="38.25" customHeight="1">
      <c r="A105" s="14" t="s">
        <v>20</v>
      </c>
      <c r="B105" s="34" t="s">
        <v>89</v>
      </c>
      <c r="C105" s="16">
        <v>240</v>
      </c>
      <c r="D105" s="15">
        <v>6.6</v>
      </c>
      <c r="E105" s="12"/>
      <c r="F105" s="4"/>
      <c r="G105" s="4"/>
      <c r="H105" s="4"/>
    </row>
    <row r="106" spans="1:8" ht="65.25" customHeight="1">
      <c r="A106" s="14" t="s">
        <v>119</v>
      </c>
      <c r="B106" s="34" t="s">
        <v>90</v>
      </c>
      <c r="C106" s="16"/>
      <c r="D106" s="15">
        <f>D107</f>
        <v>23.3</v>
      </c>
      <c r="E106" s="12"/>
      <c r="F106" s="4"/>
      <c r="G106" s="4"/>
      <c r="H106" s="4"/>
    </row>
    <row r="107" spans="1:8" ht="38.25" customHeight="1">
      <c r="A107" s="21" t="s">
        <v>10</v>
      </c>
      <c r="B107" s="34" t="s">
        <v>90</v>
      </c>
      <c r="C107" s="16">
        <v>200</v>
      </c>
      <c r="D107" s="15">
        <f>D108</f>
        <v>23.3</v>
      </c>
      <c r="E107" s="12"/>
      <c r="F107" s="4"/>
      <c r="G107" s="4"/>
      <c r="H107" s="4"/>
    </row>
    <row r="108" spans="1:8" ht="38.25" customHeight="1">
      <c r="A108" s="14" t="s">
        <v>20</v>
      </c>
      <c r="B108" s="34" t="s">
        <v>90</v>
      </c>
      <c r="C108" s="16">
        <v>240</v>
      </c>
      <c r="D108" s="15">
        <v>23.3</v>
      </c>
      <c r="E108" s="12"/>
      <c r="F108" s="4"/>
      <c r="G108" s="4"/>
      <c r="H108" s="4"/>
    </row>
    <row r="109" spans="1:8" ht="37.5" customHeight="1">
      <c r="A109" s="14" t="s">
        <v>125</v>
      </c>
      <c r="B109" s="34" t="s">
        <v>91</v>
      </c>
      <c r="C109" s="16"/>
      <c r="D109" s="15">
        <f>D110</f>
        <v>35</v>
      </c>
      <c r="E109" s="12"/>
      <c r="F109" s="4"/>
      <c r="G109" s="4"/>
      <c r="H109" s="4"/>
    </row>
    <row r="110" spans="1:8" ht="38.25" customHeight="1">
      <c r="A110" s="21" t="s">
        <v>10</v>
      </c>
      <c r="B110" s="34" t="s">
        <v>91</v>
      </c>
      <c r="C110" s="16">
        <v>200</v>
      </c>
      <c r="D110" s="15">
        <f>D111</f>
        <v>35</v>
      </c>
      <c r="E110" s="12"/>
      <c r="F110" s="4"/>
      <c r="G110" s="4"/>
      <c r="H110" s="4"/>
    </row>
    <row r="111" spans="1:8" ht="38.25" customHeight="1">
      <c r="A111" s="14" t="s">
        <v>20</v>
      </c>
      <c r="B111" s="34" t="s">
        <v>91</v>
      </c>
      <c r="C111" s="16">
        <v>240</v>
      </c>
      <c r="D111" s="15">
        <v>35</v>
      </c>
      <c r="E111" s="12"/>
      <c r="F111" s="4"/>
      <c r="G111" s="4"/>
      <c r="H111" s="4"/>
    </row>
    <row r="112" spans="1:8" ht="54.75" customHeight="1">
      <c r="A112" s="14" t="s">
        <v>92</v>
      </c>
      <c r="B112" s="34" t="s">
        <v>93</v>
      </c>
      <c r="C112" s="16"/>
      <c r="D112" s="15">
        <f>D113</f>
        <v>27783.8</v>
      </c>
      <c r="E112" s="12"/>
      <c r="F112" s="4"/>
      <c r="G112" s="4"/>
      <c r="H112" s="4"/>
    </row>
    <row r="113" spans="1:8" ht="64.5" customHeight="1">
      <c r="A113" s="44" t="s">
        <v>94</v>
      </c>
      <c r="B113" s="34" t="s">
        <v>95</v>
      </c>
      <c r="C113" s="16"/>
      <c r="D113" s="15">
        <f>D114</f>
        <v>27783.8</v>
      </c>
      <c r="E113" s="12"/>
      <c r="F113" s="4"/>
      <c r="G113" s="4"/>
      <c r="H113" s="4"/>
    </row>
    <row r="114" spans="1:8" ht="38.25" customHeight="1">
      <c r="A114" s="44" t="s">
        <v>77</v>
      </c>
      <c r="B114" s="34" t="s">
        <v>96</v>
      </c>
      <c r="C114" s="16"/>
      <c r="D114" s="15">
        <f>D115+D117+D119+D121</f>
        <v>27783.8</v>
      </c>
      <c r="E114" s="12"/>
      <c r="F114" s="4"/>
      <c r="G114" s="4"/>
      <c r="H114" s="4"/>
    </row>
    <row r="115" spans="1:8" ht="38.25" customHeight="1">
      <c r="A115" s="20" t="s">
        <v>26</v>
      </c>
      <c r="B115" s="34" t="s">
        <v>96</v>
      </c>
      <c r="C115" s="16">
        <v>100</v>
      </c>
      <c r="D115" s="15">
        <f>D116</f>
        <v>24645.5</v>
      </c>
      <c r="E115" s="12"/>
      <c r="F115" s="4"/>
      <c r="G115" s="4"/>
      <c r="H115" s="4"/>
    </row>
    <row r="116" spans="1:8" ht="38.25" customHeight="1">
      <c r="A116" s="20" t="s">
        <v>34</v>
      </c>
      <c r="B116" s="34" t="s">
        <v>96</v>
      </c>
      <c r="C116" s="16">
        <v>110</v>
      </c>
      <c r="D116" s="30">
        <v>24645.5</v>
      </c>
      <c r="E116" s="12"/>
      <c r="F116" s="4"/>
      <c r="G116" s="4"/>
      <c r="H116" s="4"/>
    </row>
    <row r="117" spans="1:8" ht="38.25" customHeight="1">
      <c r="A117" s="21" t="s">
        <v>10</v>
      </c>
      <c r="B117" s="34" t="s">
        <v>96</v>
      </c>
      <c r="C117" s="16">
        <v>200</v>
      </c>
      <c r="D117" s="30">
        <f>D118</f>
        <v>2948.5</v>
      </c>
      <c r="E117" s="12"/>
      <c r="F117" s="4"/>
      <c r="G117" s="4"/>
      <c r="H117" s="4"/>
    </row>
    <row r="118" spans="1:8" ht="38.25" customHeight="1">
      <c r="A118" s="14" t="s">
        <v>20</v>
      </c>
      <c r="B118" s="34" t="s">
        <v>96</v>
      </c>
      <c r="C118" s="16">
        <v>240</v>
      </c>
      <c r="D118" s="51">
        <v>2948.5</v>
      </c>
      <c r="E118" s="12"/>
      <c r="F118" s="4"/>
      <c r="G118" s="4"/>
      <c r="H118" s="4"/>
    </row>
    <row r="119" spans="1:8" ht="38.25" customHeight="1">
      <c r="A119" s="20" t="s">
        <v>15</v>
      </c>
      <c r="B119" s="34" t="s">
        <v>96</v>
      </c>
      <c r="C119" s="16">
        <v>800</v>
      </c>
      <c r="D119" s="30">
        <v>82</v>
      </c>
      <c r="E119" s="12"/>
      <c r="F119" s="4"/>
      <c r="G119" s="4"/>
      <c r="H119" s="4"/>
    </row>
    <row r="120" spans="1:8" ht="38.25" customHeight="1">
      <c r="A120" s="20" t="s">
        <v>29</v>
      </c>
      <c r="B120" s="34" t="s">
        <v>96</v>
      </c>
      <c r="C120" s="16">
        <v>850</v>
      </c>
      <c r="D120" s="30">
        <v>82</v>
      </c>
      <c r="E120" s="12"/>
      <c r="F120" s="4"/>
      <c r="G120" s="4"/>
      <c r="H120" s="4"/>
    </row>
    <row r="121" spans="1:8" ht="40.5" customHeight="1">
      <c r="A121" s="55" t="s">
        <v>118</v>
      </c>
      <c r="B121" s="34" t="s">
        <v>109</v>
      </c>
      <c r="C121" s="16"/>
      <c r="D121" s="30">
        <f>D123</f>
        <v>107.8</v>
      </c>
      <c r="E121" s="12"/>
      <c r="F121" s="4"/>
      <c r="G121" s="4"/>
      <c r="H121" s="4"/>
    </row>
    <row r="122" spans="1:8" ht="38.25" customHeight="1">
      <c r="A122" s="48" t="s">
        <v>26</v>
      </c>
      <c r="B122" s="34" t="s">
        <v>109</v>
      </c>
      <c r="C122" s="16">
        <v>100</v>
      </c>
      <c r="D122" s="30">
        <f>D123</f>
        <v>107.8</v>
      </c>
      <c r="E122" s="12"/>
      <c r="F122" s="4"/>
      <c r="G122" s="4"/>
      <c r="H122" s="4"/>
    </row>
    <row r="123" spans="1:8" ht="38.25" customHeight="1">
      <c r="A123" s="48" t="s">
        <v>34</v>
      </c>
      <c r="B123" s="34" t="s">
        <v>109</v>
      </c>
      <c r="C123" s="16">
        <v>110</v>
      </c>
      <c r="D123" s="51">
        <v>107.8</v>
      </c>
      <c r="E123" s="12"/>
      <c r="F123" s="4">
        <v>107</v>
      </c>
      <c r="G123" s="4"/>
      <c r="H123" s="4"/>
    </row>
    <row r="124" spans="1:8" ht="39.75" customHeight="1">
      <c r="A124" s="56" t="s">
        <v>42</v>
      </c>
      <c r="B124" s="57" t="s">
        <v>53</v>
      </c>
      <c r="C124" s="58" t="s">
        <v>5</v>
      </c>
      <c r="D124" s="59">
        <f>D125+D138</f>
        <v>206002.4</v>
      </c>
      <c r="E124" s="12"/>
      <c r="F124" s="4"/>
      <c r="G124" s="4"/>
      <c r="H124" s="4"/>
    </row>
    <row r="125" spans="1:8" ht="39.75" customHeight="1">
      <c r="A125" s="31" t="s">
        <v>54</v>
      </c>
      <c r="B125" s="34" t="s">
        <v>56</v>
      </c>
      <c r="C125" s="18"/>
      <c r="D125" s="17">
        <f>D126+D132+D129+D135</f>
        <v>205902.4</v>
      </c>
      <c r="E125" s="12"/>
      <c r="F125" s="4"/>
      <c r="G125" s="4"/>
      <c r="H125" s="4"/>
    </row>
    <row r="126" spans="1:8" ht="47.25" customHeight="1">
      <c r="A126" s="20" t="s">
        <v>117</v>
      </c>
      <c r="B126" s="40" t="s">
        <v>59</v>
      </c>
      <c r="C126" s="16"/>
      <c r="D126" s="15">
        <f>D127</f>
        <v>34975.9</v>
      </c>
      <c r="E126" s="12"/>
      <c r="F126" s="4"/>
      <c r="G126" s="4"/>
      <c r="H126" s="4"/>
    </row>
    <row r="127" spans="1:8" ht="23.25" customHeight="1">
      <c r="A127" s="20" t="s">
        <v>30</v>
      </c>
      <c r="B127" s="40" t="s">
        <v>59</v>
      </c>
      <c r="C127" s="16">
        <v>500</v>
      </c>
      <c r="D127" s="15">
        <f>D128</f>
        <v>34975.9</v>
      </c>
      <c r="E127" s="12"/>
      <c r="F127" s="4"/>
      <c r="G127" s="4"/>
      <c r="H127" s="4"/>
    </row>
    <row r="128" spans="1:8" ht="26.25" customHeight="1">
      <c r="A128" s="20" t="s">
        <v>35</v>
      </c>
      <c r="B128" s="40" t="s">
        <v>59</v>
      </c>
      <c r="C128" s="16">
        <v>540</v>
      </c>
      <c r="D128" s="15">
        <v>34975.9</v>
      </c>
      <c r="E128" s="12"/>
      <c r="F128" s="4"/>
      <c r="G128" s="4"/>
      <c r="H128" s="4"/>
    </row>
    <row r="129" spans="1:8" ht="52.5" customHeight="1">
      <c r="A129" s="48" t="s">
        <v>117</v>
      </c>
      <c r="B129" s="40" t="s">
        <v>103</v>
      </c>
      <c r="C129" s="16"/>
      <c r="D129" s="50">
        <f>D131</f>
        <v>169033.5</v>
      </c>
      <c r="E129" s="12"/>
      <c r="F129" s="4"/>
      <c r="G129" s="4"/>
      <c r="H129" s="4"/>
    </row>
    <row r="130" spans="1:8" ht="26.25" customHeight="1">
      <c r="A130" s="49" t="s">
        <v>30</v>
      </c>
      <c r="B130" s="40" t="s">
        <v>103</v>
      </c>
      <c r="C130" s="16">
        <v>500</v>
      </c>
      <c r="D130" s="50">
        <f>D131</f>
        <v>169033.5</v>
      </c>
      <c r="E130" s="12"/>
      <c r="F130" s="4"/>
      <c r="G130" s="4"/>
      <c r="H130" s="4"/>
    </row>
    <row r="131" spans="1:8" ht="26.25" customHeight="1">
      <c r="A131" s="49" t="s">
        <v>35</v>
      </c>
      <c r="B131" s="40" t="s">
        <v>103</v>
      </c>
      <c r="C131" s="16">
        <v>540</v>
      </c>
      <c r="D131" s="47">
        <v>169033.5</v>
      </c>
      <c r="E131" s="12"/>
      <c r="F131" s="4"/>
      <c r="G131" s="4"/>
      <c r="H131" s="4"/>
    </row>
    <row r="132" spans="1:8" ht="51" customHeight="1">
      <c r="A132" s="20" t="s">
        <v>117</v>
      </c>
      <c r="B132" s="40" t="s">
        <v>65</v>
      </c>
      <c r="C132" s="16"/>
      <c r="D132" s="15">
        <f>D133</f>
        <v>152.69999999999999</v>
      </c>
      <c r="E132" s="12"/>
      <c r="F132" s="4"/>
      <c r="G132" s="4"/>
      <c r="H132" s="4"/>
    </row>
    <row r="133" spans="1:8" ht="19.5" customHeight="1">
      <c r="A133" s="20" t="s">
        <v>30</v>
      </c>
      <c r="B133" s="40" t="s">
        <v>65</v>
      </c>
      <c r="C133" s="16">
        <v>500</v>
      </c>
      <c r="D133" s="15">
        <f>D134</f>
        <v>152.69999999999999</v>
      </c>
      <c r="E133" s="12"/>
      <c r="F133" s="4"/>
      <c r="G133" s="4"/>
      <c r="H133" s="4"/>
    </row>
    <row r="134" spans="1:8" ht="17.25" customHeight="1">
      <c r="A134" s="20" t="s">
        <v>35</v>
      </c>
      <c r="B134" s="40" t="s">
        <v>65</v>
      </c>
      <c r="C134" s="16">
        <v>540</v>
      </c>
      <c r="D134" s="15">
        <v>152.69999999999999</v>
      </c>
      <c r="E134" s="12"/>
      <c r="F134" s="4"/>
      <c r="G134" s="4"/>
      <c r="H134" s="4"/>
    </row>
    <row r="135" spans="1:8" ht="46.5" customHeight="1">
      <c r="A135" s="20" t="s">
        <v>121</v>
      </c>
      <c r="B135" s="40" t="s">
        <v>111</v>
      </c>
      <c r="C135" s="16"/>
      <c r="D135" s="15">
        <f>D137</f>
        <v>1740.3</v>
      </c>
      <c r="E135" s="12"/>
      <c r="F135" s="4"/>
      <c r="G135" s="4"/>
      <c r="H135" s="4"/>
    </row>
    <row r="136" spans="1:8" ht="17.25" customHeight="1">
      <c r="A136" s="20" t="s">
        <v>30</v>
      </c>
      <c r="B136" s="40" t="s">
        <v>111</v>
      </c>
      <c r="C136" s="16">
        <v>500</v>
      </c>
      <c r="D136" s="15">
        <f>D137</f>
        <v>1740.3</v>
      </c>
      <c r="E136" s="12"/>
      <c r="F136" s="4"/>
      <c r="G136" s="4"/>
      <c r="H136" s="4"/>
    </row>
    <row r="137" spans="1:8" ht="17.25" customHeight="1">
      <c r="A137" s="49" t="s">
        <v>35</v>
      </c>
      <c r="B137" s="40" t="s">
        <v>111</v>
      </c>
      <c r="C137" s="16">
        <v>540</v>
      </c>
      <c r="D137" s="47">
        <v>1740.3</v>
      </c>
      <c r="E137" s="12"/>
      <c r="F137" s="4"/>
      <c r="G137" s="4"/>
      <c r="H137" s="4"/>
    </row>
    <row r="138" spans="1:8" ht="22.5" customHeight="1">
      <c r="A138" s="35" t="s">
        <v>57</v>
      </c>
      <c r="B138" s="34" t="s">
        <v>58</v>
      </c>
      <c r="C138" s="18"/>
      <c r="D138" s="15">
        <f>D139</f>
        <v>100</v>
      </c>
      <c r="E138" s="12"/>
      <c r="F138" s="4"/>
      <c r="G138" s="4"/>
      <c r="H138" s="4"/>
    </row>
    <row r="139" spans="1:8" ht="20.25" customHeight="1">
      <c r="A139" s="14" t="s">
        <v>32</v>
      </c>
      <c r="B139" s="34" t="s">
        <v>58</v>
      </c>
      <c r="C139" s="16"/>
      <c r="D139" s="15">
        <f>D141</f>
        <v>100</v>
      </c>
      <c r="E139" s="12"/>
      <c r="F139" s="4"/>
      <c r="G139" s="4"/>
      <c r="H139" s="4"/>
    </row>
    <row r="140" spans="1:8" ht="53.25" customHeight="1">
      <c r="A140" s="20" t="s">
        <v>116</v>
      </c>
      <c r="B140" s="34" t="s">
        <v>58</v>
      </c>
      <c r="C140" s="16"/>
      <c r="D140" s="15">
        <f>D141</f>
        <v>100</v>
      </c>
      <c r="E140" s="12"/>
      <c r="F140" s="4"/>
      <c r="G140" s="4"/>
      <c r="H140" s="4"/>
    </row>
    <row r="141" spans="1:8" ht="20.25" customHeight="1">
      <c r="A141" s="20" t="s">
        <v>15</v>
      </c>
      <c r="B141" s="34" t="s">
        <v>58</v>
      </c>
      <c r="C141" s="16">
        <v>800</v>
      </c>
      <c r="D141" s="15">
        <f>D142</f>
        <v>100</v>
      </c>
      <c r="E141" s="12"/>
      <c r="F141" s="4"/>
      <c r="G141" s="4"/>
      <c r="H141" s="4"/>
    </row>
    <row r="142" spans="1:8" ht="18.75" customHeight="1">
      <c r="A142" s="14" t="s">
        <v>33</v>
      </c>
      <c r="B142" s="34" t="s">
        <v>58</v>
      </c>
      <c r="C142" s="16">
        <v>870</v>
      </c>
      <c r="D142" s="15">
        <v>100</v>
      </c>
      <c r="E142" s="12"/>
      <c r="F142" s="4"/>
      <c r="G142" s="4"/>
      <c r="H142" s="4"/>
    </row>
    <row r="143" spans="1:8" ht="41.25" customHeight="1">
      <c r="A143" s="56" t="s">
        <v>43</v>
      </c>
      <c r="B143" s="57" t="s">
        <v>55</v>
      </c>
      <c r="C143" s="58" t="s">
        <v>5</v>
      </c>
      <c r="D143" s="59">
        <f>D144</f>
        <v>1567</v>
      </c>
      <c r="E143" s="12"/>
      <c r="F143" s="4"/>
      <c r="G143" s="4"/>
      <c r="H143" s="4"/>
    </row>
    <row r="144" spans="1:8" ht="67.5" customHeight="1">
      <c r="A144" s="33" t="s">
        <v>63</v>
      </c>
      <c r="B144" s="34" t="s">
        <v>62</v>
      </c>
      <c r="C144" s="18"/>
      <c r="D144" s="17">
        <f>D145</f>
        <v>1567</v>
      </c>
      <c r="E144" s="12"/>
      <c r="F144" s="4"/>
      <c r="G144" s="4"/>
      <c r="H144" s="4"/>
    </row>
    <row r="145" spans="1:8" ht="61.5" customHeight="1">
      <c r="A145" s="14" t="s">
        <v>115</v>
      </c>
      <c r="B145" s="34" t="s">
        <v>64</v>
      </c>
      <c r="C145" s="16"/>
      <c r="D145" s="15">
        <f>D146</f>
        <v>1567</v>
      </c>
      <c r="E145" s="12"/>
      <c r="F145" s="4"/>
      <c r="G145" s="4"/>
      <c r="H145" s="4"/>
    </row>
    <row r="146" spans="1:8" ht="32.25" customHeight="1">
      <c r="A146" s="21" t="s">
        <v>10</v>
      </c>
      <c r="B146" s="34" t="s">
        <v>64</v>
      </c>
      <c r="C146" s="16">
        <v>200</v>
      </c>
      <c r="D146" s="15">
        <f>D147</f>
        <v>1567</v>
      </c>
      <c r="E146" s="12"/>
      <c r="F146" s="4"/>
      <c r="G146" s="4"/>
      <c r="H146" s="4"/>
    </row>
    <row r="147" spans="1:8" ht="34.5" customHeight="1">
      <c r="A147" s="14" t="s">
        <v>20</v>
      </c>
      <c r="B147" s="34" t="s">
        <v>64</v>
      </c>
      <c r="C147" s="16">
        <v>240</v>
      </c>
      <c r="D147" s="15">
        <v>1567</v>
      </c>
      <c r="E147" s="12"/>
      <c r="F147" s="4"/>
      <c r="G147" s="4"/>
      <c r="H147" s="4"/>
    </row>
    <row r="148" spans="1:8" ht="17.25" customHeight="1">
      <c r="A148" s="25" t="s">
        <v>36</v>
      </c>
      <c r="B148" s="34"/>
      <c r="C148" s="26"/>
      <c r="D148" s="17">
        <f>D10+D28+D36+D41+D56+D78+D124+D143</f>
        <v>322569.82</v>
      </c>
      <c r="E148" s="4"/>
      <c r="F148" s="4"/>
      <c r="G148" s="4"/>
      <c r="H148" s="4"/>
    </row>
    <row r="149" spans="1:8">
      <c r="D149" s="5">
        <v>322569.8</v>
      </c>
    </row>
    <row r="150" spans="1:8">
      <c r="D150" s="27">
        <f>D148-D149</f>
        <v>2.0000000018626451E-2</v>
      </c>
    </row>
  </sheetData>
  <autoFilter ref="A9:IO150"/>
  <mergeCells count="3">
    <mergeCell ref="B1:D3"/>
    <mergeCell ref="A5:D5"/>
    <mergeCell ref="B4:D4"/>
  </mergeCells>
  <pageMargins left="1.1811023622047245" right="0.23622047244094491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7</vt:lpstr>
      <vt:lpstr>Лист1</vt:lpstr>
      <vt:lpstr>Лист2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2023-06-16T07:52:22Z</dcterms:modified>
</cp:coreProperties>
</file>