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8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8'!$A$11:$IN$142</definedName>
    <definedName name="_xlnm.Print_Area" localSheetId="0">'Приложение 8'!$A$1:$E$142</definedName>
  </definedNames>
  <calcPr calcId="145621" iterate="1"/>
</workbook>
</file>

<file path=xl/calcChain.xml><?xml version="1.0" encoding="utf-8"?>
<calcChain xmlns="http://schemas.openxmlformats.org/spreadsheetml/2006/main">
  <c r="E71" i="5" l="1"/>
  <c r="E72" i="5"/>
  <c r="E73" i="5"/>
  <c r="E74" i="5"/>
  <c r="E76" i="5"/>
  <c r="E75" i="5" s="1"/>
  <c r="D76" i="5"/>
  <c r="D75" i="5" s="1"/>
  <c r="D74" i="5"/>
  <c r="D73" i="5"/>
  <c r="D72" i="5"/>
  <c r="D71" i="5"/>
  <c r="F76" i="5"/>
  <c r="F75" i="5" s="1"/>
  <c r="F74" i="5"/>
  <c r="F73" i="5"/>
  <c r="F72" i="5"/>
  <c r="F71" i="5"/>
  <c r="D82" i="5"/>
  <c r="D81" i="5" s="1"/>
  <c r="E82" i="5"/>
  <c r="E81" i="5" s="1"/>
  <c r="D69" i="5"/>
  <c r="D68" i="5" s="1"/>
  <c r="D67" i="5" s="1"/>
  <c r="E69" i="5"/>
  <c r="E68" i="5" s="1"/>
  <c r="E67" i="5" s="1"/>
  <c r="E135" i="5" l="1"/>
  <c r="E134" i="5" s="1"/>
  <c r="D135" i="5"/>
  <c r="D134" i="5" s="1"/>
  <c r="E140" i="5" l="1"/>
  <c r="E139" i="5" s="1"/>
  <c r="E138" i="5" s="1"/>
  <c r="E137" i="5" s="1"/>
  <c r="E132" i="5"/>
  <c r="E131" i="5" s="1"/>
  <c r="E127" i="5"/>
  <c r="E126" i="5" s="1"/>
  <c r="E124" i="5"/>
  <c r="E123" i="5" s="1"/>
  <c r="E119" i="5"/>
  <c r="E117" i="5"/>
  <c r="E115" i="5"/>
  <c r="E110" i="5"/>
  <c r="E109" i="5" s="1"/>
  <c r="E107" i="5"/>
  <c r="E106" i="5" s="1"/>
  <c r="E104" i="5"/>
  <c r="E103" i="5" s="1"/>
  <c r="E101" i="5"/>
  <c r="E100" i="5" s="1"/>
  <c r="E98" i="5"/>
  <c r="E97" i="5" s="1"/>
  <c r="E95" i="5"/>
  <c r="E93" i="5"/>
  <c r="E90" i="5"/>
  <c r="E89" i="5" s="1"/>
  <c r="E87" i="5"/>
  <c r="E85" i="5"/>
  <c r="E65" i="5"/>
  <c r="E64" i="5" s="1"/>
  <c r="E63" i="5" s="1"/>
  <c r="E61" i="5"/>
  <c r="E60" i="5" s="1"/>
  <c r="E59" i="5" s="1"/>
  <c r="E56" i="5"/>
  <c r="E54" i="5"/>
  <c r="E50" i="5"/>
  <c r="E48" i="5"/>
  <c r="E46" i="5"/>
  <c r="E41" i="5"/>
  <c r="E36" i="5"/>
  <c r="E35" i="5"/>
  <c r="E33" i="5"/>
  <c r="E32" i="5" s="1"/>
  <c r="E28" i="5"/>
  <c r="E27" i="5" s="1"/>
  <c r="E26" i="5" s="1"/>
  <c r="E25" i="5" s="1"/>
  <c r="E23" i="5"/>
  <c r="E21" i="5"/>
  <c r="E20" i="5"/>
  <c r="E18" i="5" s="1"/>
  <c r="E16" i="5"/>
  <c r="E15" i="5" s="1"/>
  <c r="E84" i="5" l="1"/>
  <c r="E30" i="5"/>
  <c r="E92" i="5"/>
  <c r="E130" i="5"/>
  <c r="E129" i="5" s="1"/>
  <c r="E19" i="5"/>
  <c r="E52" i="5"/>
  <c r="E39" i="5"/>
  <c r="E38" i="5" s="1"/>
  <c r="E40" i="5"/>
  <c r="E31" i="5"/>
  <c r="E53" i="5"/>
  <c r="E114" i="5"/>
  <c r="E113" i="5" s="1"/>
  <c r="E112" i="5" s="1"/>
  <c r="E45" i="5"/>
  <c r="E122" i="5"/>
  <c r="E13" i="5"/>
  <c r="E12" i="5" s="1"/>
  <c r="E14" i="5"/>
  <c r="E58" i="5"/>
  <c r="E44" i="5"/>
  <c r="D140" i="5"/>
  <c r="D139" i="5" s="1"/>
  <c r="D138" i="5" s="1"/>
  <c r="D137" i="5" s="1"/>
  <c r="D132" i="5"/>
  <c r="D131" i="5" s="1"/>
  <c r="D127" i="5"/>
  <c r="D126" i="5" s="1"/>
  <c r="D124" i="5"/>
  <c r="D123" i="5" s="1"/>
  <c r="D119" i="5"/>
  <c r="D117" i="5"/>
  <c r="D115" i="5"/>
  <c r="D110" i="5"/>
  <c r="D109" i="5" s="1"/>
  <c r="D107" i="5"/>
  <c r="D106" i="5" s="1"/>
  <c r="D104" i="5"/>
  <c r="D103" i="5" s="1"/>
  <c r="D101" i="5"/>
  <c r="D100" i="5" s="1"/>
  <c r="D98" i="5"/>
  <c r="D97" i="5" s="1"/>
  <c r="D95" i="5"/>
  <c r="D93" i="5"/>
  <c r="D90" i="5"/>
  <c r="D89" i="5" s="1"/>
  <c r="D87" i="5"/>
  <c r="D85" i="5"/>
  <c r="D65" i="5"/>
  <c r="D64" i="5" s="1"/>
  <c r="D63" i="5" s="1"/>
  <c r="D61" i="5"/>
  <c r="D60" i="5" s="1"/>
  <c r="D59" i="5" s="1"/>
  <c r="D56" i="5"/>
  <c r="D54" i="5"/>
  <c r="D50" i="5"/>
  <c r="D48" i="5"/>
  <c r="D46" i="5"/>
  <c r="D41" i="5"/>
  <c r="D36" i="5"/>
  <c r="D35" i="5"/>
  <c r="D33" i="5"/>
  <c r="D32" i="5" s="1"/>
  <c r="D28" i="5"/>
  <c r="D27" i="5" s="1"/>
  <c r="D26" i="5" s="1"/>
  <c r="D25" i="5" s="1"/>
  <c r="D23" i="5"/>
  <c r="D21" i="5"/>
  <c r="D20" i="5"/>
  <c r="D18" i="5" s="1"/>
  <c r="D16" i="5"/>
  <c r="D15" i="5" s="1"/>
  <c r="E80" i="5" l="1"/>
  <c r="E79" i="5" s="1"/>
  <c r="E78" i="5" s="1"/>
  <c r="E121" i="5"/>
  <c r="E43" i="5"/>
  <c r="D52" i="5"/>
  <c r="D130" i="5"/>
  <c r="D129" i="5" s="1"/>
  <c r="D53" i="5"/>
  <c r="D39" i="5"/>
  <c r="D38" i="5" s="1"/>
  <c r="D40" i="5"/>
  <c r="D31" i="5"/>
  <c r="D84" i="5"/>
  <c r="D92" i="5"/>
  <c r="D114" i="5"/>
  <c r="D113" i="5" s="1"/>
  <c r="D112" i="5" s="1"/>
  <c r="D45" i="5"/>
  <c r="D122" i="5"/>
  <c r="D19" i="5"/>
  <c r="D14" i="5"/>
  <c r="D13" i="5"/>
  <c r="D12" i="5" s="1"/>
  <c r="D58" i="5"/>
  <c r="D30" i="5"/>
  <c r="D44" i="5"/>
  <c r="D43" i="5" s="1"/>
  <c r="E142" i="5" l="1"/>
  <c r="D80" i="5"/>
  <c r="D79" i="5" s="1"/>
  <c r="D78" i="5" s="1"/>
  <c r="D121" i="5"/>
  <c r="G12" i="5"/>
  <c r="D142" i="5" l="1"/>
  <c r="G14" i="5"/>
  <c r="G16" i="5" s="1"/>
  <c r="G15" i="5" l="1"/>
</calcChain>
</file>

<file path=xl/sharedStrings.xml><?xml version="1.0" encoding="utf-8"?>
<sst xmlns="http://schemas.openxmlformats.org/spreadsheetml/2006/main" count="276" uniqueCount="132">
  <si>
    <t>(тыс.рублей)</t>
  </si>
  <si>
    <t>ВР</t>
  </si>
  <si>
    <t>Наименование</t>
  </si>
  <si>
    <t>ЦСР</t>
  </si>
  <si>
    <t>40.0.00.00000</t>
  </si>
  <si>
    <t/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</si>
  <si>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</si>
  <si>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</si>
  <si>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</si>
  <si>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40.1.01.99990</t>
  </si>
  <si>
    <t>Закупка товаров, работ, услуг для обеспечения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</si>
  <si>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</si>
  <si>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</si>
  <si>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</si>
  <si>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</si>
  <si>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</si>
  <si>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</si>
  <si>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</si>
  <si>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</si>
  <si>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</si>
  <si>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</si>
  <si>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41.0.01.82300</t>
  </si>
  <si>
    <t>42.0.00.00000</t>
  </si>
  <si>
    <t>42.0.01.00000</t>
  </si>
  <si>
    <t>42.0.01.99990</t>
  </si>
  <si>
    <t>44.0.00.00000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</si>
  <si>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</si>
  <si>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</si>
  <si>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</si>
  <si>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>Уплата налогов, сборов и иных платежей</t>
  </si>
  <si>
    <t>Резервный фонд</t>
  </si>
  <si>
    <t>Резервные средства</t>
  </si>
  <si>
    <t>Расходы на выплаты персоналу казенных учреждений</t>
  </si>
  <si>
    <t>Межбюджетные трансферты</t>
  </si>
  <si>
    <t>Иные межбюджетные трансфетры</t>
  </si>
  <si>
    <t>Всего</t>
  </si>
  <si>
    <t>Подпрограмма  «Автомобильные дороги»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</si>
  <si>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</si>
  <si>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</si>
  <si>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</si>
  <si>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</si>
  <si>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45.0.00.00000</t>
  </si>
  <si>
    <t>Основное мероприятие "Повышение энергоэффективности систем освещения "</t>
  </si>
  <si>
    <t>Иные межбюджетные трансферты</t>
  </si>
  <si>
    <t>Муниципальная программа "Управление в сфере муниципальных финансов в сельском поселении Ларьяк"</t>
  </si>
  <si>
    <t xml:space="preserve"> Муниципальная программа "Безопасность жизнедеятельности в сельском поселении Ларьяк"</t>
  </si>
  <si>
    <t>Муниципальная программа "Управление муниципальным имуществом на территории сельского поселения Ларьяк"</t>
  </si>
  <si>
    <t>Основное мероприятие «Содержание муниципального имущества сельского поселения Ларьяк».</t>
  </si>
  <si>
    <t>44.0.02.00000</t>
  </si>
  <si>
    <t>44.0.02.99990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</si>
  <si>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</si>
  <si>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</si>
  <si>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</si>
  <si>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</si>
  <si>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</si>
  <si>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47.0.01.00000</t>
  </si>
  <si>
    <t>47.0.01.89020</t>
  </si>
  <si>
    <t>Основное мероприятие 2. Организация бюджетного процесса.</t>
  </si>
  <si>
    <t>47.0.02.20610</t>
  </si>
  <si>
    <t>43.0.00.00000</t>
  </si>
  <si>
    <t>49.0.00.00000</t>
  </si>
  <si>
    <t>Основное мероприятие "Обеспечение доступности населению современных информационных технологий"</t>
  </si>
  <si>
    <t xml:space="preserve">Муниципальная программа «Развитие транспортной системы и связи в сельском поселении Ларьяк» </t>
  </si>
  <si>
    <t>Подпрограмма "Связь"</t>
  </si>
  <si>
    <t>40.3.00.00000</t>
  </si>
  <si>
    <t>40.3.01.00000</t>
  </si>
  <si>
    <t>40.3.01.99990</t>
  </si>
  <si>
    <t>Муниципальная программы Культурное пространство сельского поселения Ларьяк"</t>
  </si>
  <si>
    <t>43.0.01.000000</t>
  </si>
  <si>
    <t>Расходы на обеспечение деятельности (оказание услуг) муниципальных учреждений</t>
  </si>
  <si>
    <t>43.0.01.00590</t>
  </si>
  <si>
    <t>43.0.02.00000</t>
  </si>
  <si>
    <t>43.0.02.00590</t>
  </si>
  <si>
    <t xml:space="preserve">Основное мероприятие «Создание условий для обеспечения качественными коммунальными услугами» </t>
  </si>
  <si>
    <t>44.0.01.00000</t>
  </si>
  <si>
    <t>Основное мероприятие «Формирование комфортной городской среды»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</si>
  <si>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</si>
  <si>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</si>
  <si>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45.1.00.00000</t>
  </si>
  <si>
    <t>45.1.01.00000</t>
  </si>
  <si>
    <t>45.1.01.02030</t>
  </si>
  <si>
    <t>45.1.01.02040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</si>
  <si>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</si>
  <si>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45.1.01.72621</t>
  </si>
  <si>
    <t>Публичные нормативные социальные выплаты гражданам</t>
  </si>
  <si>
    <t>45.1.01.02400</t>
  </si>
  <si>
    <t>45.1.01.89240</t>
  </si>
  <si>
    <t>45.1.01.D9300</t>
  </si>
  <si>
    <t>45.1.01.59300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</si>
  <si>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</si>
  <si>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</si>
  <si>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45.2.00.00000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</si>
  <si>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</si>
  <si>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45.2.01.00000</t>
  </si>
  <si>
    <t>45.2.01.00590</t>
  </si>
  <si>
    <t>47.0.01.89090</t>
  </si>
  <si>
    <t>Основное мероприятие " Обеспечение мер пожарной безопасности на объектах социального назначения и жилищного фонда в сельском поселении Ларьяк "</t>
  </si>
  <si>
    <t>49.0.01.00000</t>
  </si>
  <si>
    <t>49.0.01.99990</t>
  </si>
  <si>
    <t>Сумма на 2024 год</t>
  </si>
  <si>
    <t>47.0.02.20620</t>
  </si>
  <si>
    <t>47.0.02.00000</t>
  </si>
  <si>
    <t>Основное мероприятие «Создание условий для профилактики правонарушений»</t>
  </si>
  <si>
    <t>Основное мероприятие  «Мероприятия по обеспечению деятельности муниципальных учреждений культуры»</t>
  </si>
  <si>
    <t xml:space="preserve">Основное мероприятие  "Обеспечение деятельности физической культуры и спорта" </t>
  </si>
  <si>
    <t>45.1.01.51180</t>
  </si>
  <si>
    <t>Сумма на 2025 год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</si>
  <si>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Ларьяк на плановый период 2024 и 2025 годов</t>
  </si>
  <si>
    <t>Сельскоехозяйство и рыбаловство</t>
  </si>
  <si>
    <t>Муниципальная программа "Жилищно-коммунальный комплекс и городская среда в сельском поселении Ларьяк"</t>
  </si>
  <si>
    <t>Основное мероприятие «Формирование комфортной городской среды».</t>
  </si>
  <si>
    <t>44.0.00.0000</t>
  </si>
  <si>
    <t>Создание благоприятных  условий для жителей сельского поселения Ларьяк</t>
  </si>
  <si>
    <t>44.0.03.84200</t>
  </si>
  <si>
    <t>Иные закупки товаров, работ и услуг для обеспечения государственных (муниципальных) нужд</t>
  </si>
  <si>
    <t>Приложение 8 к Решению Совета депутатов сельского поселения Ларьяк        № 206                          от 28.12.2022</t>
  </si>
  <si>
    <t xml:space="preserve">Расходы на реализацию мероприятий </t>
  </si>
  <si>
    <t>Софинансирование расходов на создание условий для деятельности народных дружин</t>
  </si>
  <si>
    <t xml:space="preserve"> Создание условий для деятельности народных дружин </t>
  </si>
  <si>
    <t>Расходы на обеспечение деятельности учреждения</t>
  </si>
  <si>
    <t>Организация  мероприятий при осуществлении деятельности по обращению с животными без владельцев</t>
  </si>
  <si>
    <t>Расходы на содержание главы муниципального образования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</si>
  <si>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</si>
  <si>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</si>
  <si>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</si>
  <si>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 за счет бюджета Ханты-Мансийского автономного округа-Югры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</si>
  <si>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</si>
  <si>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Расходы на реализацию мероприятий</t>
  </si>
  <si>
    <t xml:space="preserve">на осуществление части полномочий по решению вопросов местного значения в соответствии с заключенными соглашениямина </t>
  </si>
  <si>
    <t>Резервный фонд администрации сельского поселения</t>
  </si>
  <si>
    <t>Условно утвержденные расходы администрации сельского поселения</t>
  </si>
  <si>
    <t>Приложение 8 к Решению Совета депутатов сельского поселения Ларьяк        № проект                      от 00.00.2023г.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</si>
</sst>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0000000"/>
    <numFmt numFmtId="166" formatCode="000"/>
    <numFmt numFmtId="167" formatCode="#,##0.0_);[Red]\(#,##0.0\)"/>
    <numFmt numFmtId="168" formatCode="#,##0.0_ ;[Red]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1" applyFont="1"/>
    <xf numFmtId="0" fontId="4" fillId="0" borderId="0" xfId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/>
    <xf numFmtId="0" fontId="4" fillId="0" borderId="0" xfId="1" applyFont="1" applyFill="1" applyAlignment="1">
      <alignment horizontal="justify"/>
    </xf>
    <xf numFmtId="0" fontId="6" fillId="0" borderId="3" xfId="1" applyNumberFormat="1" applyFont="1" applyFill="1" applyBorder="1" applyAlignment="1" applyProtection="1">
      <alignment horizontal="justify" wrapText="1"/>
      <protection hidden="1"/>
    </xf>
    <xf numFmtId="165" fontId="6" fillId="0" borderId="3" xfId="1" applyNumberFormat="1" applyFont="1" applyFill="1" applyBorder="1" applyAlignment="1" applyProtection="1">
      <protection hidden="1"/>
    </xf>
    <xf numFmtId="166" fontId="6" fillId="0" borderId="3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justify" wrapText="1"/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justify" vertical="top"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justify" vertical="center" wrapText="1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wrapText="1"/>
    </xf>
    <xf numFmtId="14" fontId="4" fillId="0" borderId="3" xfId="1" applyNumberFormat="1" applyFont="1" applyFill="1" applyBorder="1" applyAlignment="1" applyProtection="1">
      <protection hidden="1"/>
    </xf>
    <xf numFmtId="0" fontId="5" fillId="0" borderId="3" xfId="0" applyFont="1" applyBorder="1"/>
    <xf numFmtId="0" fontId="6" fillId="0" borderId="3" xfId="1" applyNumberFormat="1" applyFont="1" applyFill="1" applyBorder="1" applyAlignment="1" applyProtection="1">
      <alignment horizontal="justify" vertical="center"/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164" fontId="4" fillId="0" borderId="0" xfId="1" applyNumberFormat="1" applyFont="1" applyProtection="1">
      <protection hidden="1"/>
    </xf>
    <xf numFmtId="168" fontId="4" fillId="0" borderId="0" xfId="1" applyNumberFormat="1" applyFont="1" applyProtection="1">
      <protection hidden="1"/>
    </xf>
    <xf numFmtId="0" fontId="7" fillId="0" borderId="3" xfId="3" applyFont="1" applyFill="1" applyBorder="1" applyAlignment="1">
      <alignment horizontal="justify" wrapText="1"/>
    </xf>
    <xf numFmtId="0" fontId="7" fillId="0" borderId="3" xfId="3" applyFont="1" applyBorder="1" applyAlignment="1"/>
    <xf numFmtId="0" fontId="4" fillId="0" borderId="3" xfId="0" applyFont="1" applyBorder="1" applyAlignment="1">
      <alignment horizontal="justify" vertical="center"/>
    </xf>
    <xf numFmtId="0" fontId="4" fillId="0" borderId="3" xfId="0" applyFont="1" applyBorder="1"/>
    <xf numFmtId="0" fontId="8" fillId="0" borderId="0" xfId="1" applyFont="1" applyProtection="1">
      <protection hidden="1"/>
    </xf>
    <xf numFmtId="0" fontId="9" fillId="0" borderId="0" xfId="0" applyFont="1" applyAlignment="1">
      <alignment wrapText="1"/>
    </xf>
    <xf numFmtId="0" fontId="10" fillId="0" borderId="1" xfId="1" applyFont="1" applyBorder="1" applyAlignment="1" applyProtection="1">
      <alignment horizontal="left" vertical="center" wrapText="1"/>
      <protection hidden="1"/>
    </xf>
    <xf numFmtId="164" fontId="4" fillId="0" borderId="0" xfId="1" applyNumberFormat="1" applyFont="1"/>
    <xf numFmtId="0" fontId="4" fillId="2" borderId="3" xfId="1" applyNumberFormat="1" applyFont="1" applyFill="1" applyBorder="1" applyAlignment="1" applyProtection="1">
      <alignment horizontal="justify" vertical="top" wrapText="1"/>
      <protection hidden="1"/>
    </xf>
    <xf numFmtId="0" fontId="9" fillId="0" borderId="3" xfId="0" applyFont="1" applyBorder="1" applyAlignment="1">
      <alignment wrapText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0" fontId="11" fillId="2" borderId="3" xfId="1" applyNumberFormat="1" applyFont="1" applyFill="1" applyBorder="1" applyAlignment="1" applyProtection="1">
      <alignment horizontal="left" vertical="top"/>
      <protection hidden="1"/>
    </xf>
    <xf numFmtId="166" fontId="6" fillId="2" borderId="3" xfId="1" applyNumberFormat="1" applyFont="1" applyFill="1" applyBorder="1" applyAlignment="1" applyProtection="1">
      <alignment horizontal="left" vertical="top"/>
      <protection hidden="1"/>
    </xf>
    <xf numFmtId="167" fontId="6" fillId="2" borderId="3" xfId="1" applyNumberFormat="1" applyFont="1" applyFill="1" applyBorder="1" applyAlignment="1" applyProtection="1">
      <alignment horizontal="left" vertical="top"/>
      <protection hidden="1"/>
    </xf>
    <xf numFmtId="0" fontId="4" fillId="2" borderId="3" xfId="1" applyNumberFormat="1" applyFont="1" applyFill="1" applyBorder="1" applyAlignment="1" applyProtection="1">
      <alignment horizontal="left" wrapText="1"/>
      <protection hidden="1"/>
    </xf>
    <xf numFmtId="0" fontId="5" fillId="2" borderId="3" xfId="1" applyNumberFormat="1" applyFont="1" applyFill="1" applyBorder="1" applyAlignment="1" applyProtection="1">
      <alignment horizontal="left" vertical="top"/>
      <protection hidden="1"/>
    </xf>
    <xf numFmtId="166" fontId="4" fillId="2" borderId="3" xfId="1" applyNumberFormat="1" applyFont="1" applyFill="1" applyBorder="1" applyAlignment="1" applyProtection="1">
      <alignment horizontal="left" vertical="top"/>
      <protection hidden="1"/>
    </xf>
    <xf numFmtId="167" fontId="4" fillId="2" borderId="3" xfId="1" applyNumberFormat="1" applyFont="1" applyFill="1" applyBorder="1" applyAlignment="1" applyProtection="1">
      <alignment horizontal="left" vertical="top"/>
      <protection hidden="1"/>
    </xf>
    <xf numFmtId="0" fontId="5" fillId="0" borderId="3" xfId="0" applyFont="1" applyBorder="1" applyAlignment="1">
      <alignment horizontal="left" wrapText="1"/>
    </xf>
    <xf numFmtId="0" fontId="4" fillId="2" borderId="3" xfId="1" applyNumberFormat="1" applyFont="1" applyFill="1" applyBorder="1" applyAlignment="1" applyProtection="1">
      <alignment horizontal="left" vertical="top" wrapText="1"/>
      <protection hidden="1"/>
    </xf>
    <xf numFmtId="14" fontId="4" fillId="2" borderId="3" xfId="1" applyNumberFormat="1" applyFont="1" applyFill="1" applyBorder="1" applyAlignment="1" applyProtection="1">
      <alignment horizontal="left" vertical="top"/>
      <protection hidden="1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vertical="top" wrapText="1"/>
      <protection hidden="1"/>
    </xf>
    <xf numFmtId="167" fontId="4" fillId="0" borderId="3" xfId="1" applyNumberFormat="1" applyFont="1" applyFill="1" applyBorder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view="pageBreakPreview" zoomScale="60" workbookViewId="0">
      <selection activeCell="J16" sqref="J16"/>
    </sheetView>
  </sheetViews>
  <sheetFormatPr defaultColWidth="9.140625" defaultRowHeight="15.75" x14ac:dyDescent="0.25"/>
  <cols>
    <col min="1" max="1" width="71.28515625" style="11" customWidth="1"/>
    <col min="2" max="2" width="19" style="4" customWidth="1"/>
    <col min="3" max="3" width="8.5703125" style="4" customWidth="1"/>
    <col min="4" max="4" width="14.85546875" style="4" customWidth="1"/>
    <col min="5" max="5" width="13.85546875" style="4" customWidth="1"/>
    <col min="6" max="6" width="0.140625" style="4" customWidth="1"/>
    <col min="7" max="7" width="21.85546875" style="4" customWidth="1"/>
    <col min="8" max="248" width="9.140625" style="4" customWidth="1"/>
    <col min="249" max="16384" width="9.140625" style="4"/>
  </cols>
  <sheetData>
    <row r="1" spans="1:7" ht="21" customHeight="1" x14ac:dyDescent="0.25">
      <c r="A1" s="2"/>
      <c r="B1" s="55" t="s">
        <v>131</v>
      </c>
      <c r="C1" s="55"/>
      <c r="D1" s="55"/>
      <c r="E1" s="3"/>
      <c r="F1" s="31"/>
      <c r="G1" s="31"/>
    </row>
    <row r="2" spans="1:7" ht="18.75" customHeight="1" x14ac:dyDescent="0.25">
      <c r="A2" s="2"/>
      <c r="B2" s="55"/>
      <c r="C2" s="55"/>
      <c r="D2" s="55"/>
      <c r="E2" s="3"/>
      <c r="F2" s="3"/>
      <c r="G2" s="3"/>
    </row>
    <row r="3" spans="1:7" ht="14.25" customHeight="1" x14ac:dyDescent="0.25">
      <c r="A3" s="2"/>
      <c r="B3" s="55"/>
      <c r="C3" s="55"/>
      <c r="D3" s="55"/>
      <c r="E3" s="3"/>
      <c r="F3" s="3"/>
      <c r="G3" s="31"/>
    </row>
    <row r="4" spans="1:7" ht="95.25" customHeight="1" x14ac:dyDescent="0.25">
      <c r="A4" s="5"/>
      <c r="B4" s="57" t="s">
        <v>115</v>
      </c>
      <c r="C4" s="57"/>
      <c r="D4" s="57"/>
      <c r="E4" s="31"/>
      <c r="F4" s="31"/>
      <c r="G4" s="31"/>
    </row>
    <row r="5" spans="1:7" ht="409.6" hidden="1" customHeight="1" x14ac:dyDescent="0.25">
      <c r="A5" s="5"/>
      <c r="B5" s="1"/>
      <c r="C5" s="1"/>
      <c r="D5" s="1"/>
      <c r="E5" s="31"/>
      <c r="F5" s="31"/>
      <c r="G5" s="31"/>
    </row>
    <row r="6" spans="1:7" ht="409.6" hidden="1" customHeight="1" x14ac:dyDescent="0.25">
      <c r="A6" s="5"/>
      <c r="B6" s="1"/>
      <c r="C6" s="1"/>
      <c r="D6" s="1"/>
      <c r="E6" s="31"/>
      <c r="F6" s="31"/>
      <c r="G6" s="31"/>
    </row>
    <row r="7" spans="1:7" ht="64.5" customHeight="1" x14ac:dyDescent="0.25">
      <c r="A7" s="56" t="s">
        <v>107</v>
      </c>
      <c r="B7" s="56"/>
      <c r="C7" s="56"/>
      <c r="D7" s="56"/>
      <c r="E7" s="31"/>
      <c r="F7" s="31"/>
      <c r="G7" s="31"/>
    </row>
    <row r="8" spans="1:7" ht="14.25" hidden="1" customHeight="1" x14ac:dyDescent="0.25">
      <c r="A8" s="5"/>
      <c r="B8" s="1"/>
      <c r="C8" s="1"/>
      <c r="D8" s="1"/>
      <c r="E8" s="31"/>
      <c r="F8" s="31"/>
      <c r="G8" s="31"/>
    </row>
    <row r="9" spans="1:7" ht="18.75" customHeight="1" x14ac:dyDescent="0.25">
      <c r="A9" s="5"/>
      <c r="B9" s="1"/>
      <c r="C9" s="1"/>
      <c r="D9" s="6" t="s">
        <v>0</v>
      </c>
      <c r="E9" s="31"/>
      <c r="F9" s="31"/>
      <c r="G9" s="31"/>
    </row>
    <row r="10" spans="1:7" ht="37.5" customHeight="1" x14ac:dyDescent="0.25">
      <c r="A10" s="7" t="s">
        <v>2</v>
      </c>
      <c r="B10" s="8" t="s">
        <v>3</v>
      </c>
      <c r="C10" s="8" t="s">
        <v>1</v>
      </c>
      <c r="D10" s="9" t="s">
        <v>99</v>
      </c>
      <c r="E10" s="9" t="s">
        <v>106</v>
      </c>
      <c r="F10" s="31"/>
      <c r="G10" s="31"/>
    </row>
    <row r="11" spans="1:7" ht="18.75" customHeight="1" x14ac:dyDescent="0.25">
      <c r="A11" s="7">
        <v>1</v>
      </c>
      <c r="B11" s="9">
        <v>2</v>
      </c>
      <c r="C11" s="9">
        <v>3</v>
      </c>
      <c r="D11" s="9">
        <v>4</v>
      </c>
      <c r="E11" s="9">
        <v>4</v>
      </c>
      <c r="F11" s="31"/>
      <c r="G11" s="31"/>
    </row>
    <row r="12" spans="1:7" ht="36.75" customHeight="1" x14ac:dyDescent="0.25">
      <c r="A12" s="12" t="s">
        <v>62</v>
      </c>
      <c r="B12" s="13" t="s">
        <v>4</v>
      </c>
      <c r="C12" s="14" t="s">
        <v>5</v>
      </c>
      <c r="D12" s="15">
        <f>D13+D18+D25</f>
        <v>18368.7</v>
      </c>
      <c r="E12" s="15">
        <f>E13+E18+E25</f>
        <v>18867.5</v>
      </c>
      <c r="F12" s="31"/>
      <c r="G12" s="33">
        <f>D12+D30+D38+D58</f>
        <v>25533.200000000001</v>
      </c>
    </row>
    <row r="13" spans="1:7" ht="24" customHeight="1" x14ac:dyDescent="0.25">
      <c r="A13" s="16" t="s">
        <v>36</v>
      </c>
      <c r="B13" s="17" t="s">
        <v>6</v>
      </c>
      <c r="C13" s="18" t="s">
        <v>5</v>
      </c>
      <c r="D13" s="19">
        <f>D15</f>
        <v>9975.6</v>
      </c>
      <c r="E13" s="19">
        <f>E15</f>
        <v>10474.4</v>
      </c>
      <c r="F13" s="31"/>
      <c r="G13" s="33"/>
    </row>
    <row r="14" spans="1:7" ht="46.5" customHeight="1" x14ac:dyDescent="0.25">
      <c r="A14" s="34" t="s">
        <v>7</v>
      </c>
      <c r="B14" s="17" t="s">
        <v>8</v>
      </c>
      <c r="C14" s="18"/>
      <c r="D14" s="19">
        <f t="shared" ref="D14:E16" si="0">D15</f>
        <v>9975.6</v>
      </c>
      <c r="E14" s="19">
        <f t="shared" si="0"/>
        <v>10474.4</v>
      </c>
      <c r="F14" s="31"/>
      <c r="G14" s="33" t="e">
        <f>D78+D121+#REF!+#REF!+#REF!+D137+#REF!+#REF!+#REF!+#REF!</f>
        <v>#REF!</v>
      </c>
    </row>
    <row r="15" spans="1:7" ht="45" customHeight="1" x14ac:dyDescent="0.25">
      <c r="A15" s="16" t="s">
        <v>116</v>
      </c>
      <c r="B15" s="17" t="s">
        <v>9</v>
      </c>
      <c r="C15" s="18" t="s">
        <v>5</v>
      </c>
      <c r="D15" s="19">
        <f t="shared" si="0"/>
        <v>9975.6</v>
      </c>
      <c r="E15" s="19">
        <f t="shared" si="0"/>
        <v>10474.4</v>
      </c>
      <c r="F15" s="31"/>
      <c r="G15" s="32" t="e">
        <f>G12+G14</f>
        <v>#REF!</v>
      </c>
    </row>
    <row r="16" spans="1:7" ht="37.5" customHeight="1" x14ac:dyDescent="0.25">
      <c r="A16" s="16" t="s">
        <v>10</v>
      </c>
      <c r="B16" s="17" t="s">
        <v>9</v>
      </c>
      <c r="C16" s="18">
        <v>200</v>
      </c>
      <c r="D16" s="19">
        <f t="shared" si="0"/>
        <v>9975.6</v>
      </c>
      <c r="E16" s="19">
        <f t="shared" si="0"/>
        <v>10474.4</v>
      </c>
      <c r="F16" s="31"/>
      <c r="G16" s="33" t="e">
        <f>SUM(G13:G15)</f>
        <v>#REF!</v>
      </c>
    </row>
    <row r="17" spans="1:7" ht="34.5" customHeight="1" x14ac:dyDescent="0.25">
      <c r="A17" s="16" t="s">
        <v>20</v>
      </c>
      <c r="B17" s="17" t="s">
        <v>9</v>
      </c>
      <c r="C17" s="18">
        <v>240</v>
      </c>
      <c r="D17" s="19">
        <v>9975.6</v>
      </c>
      <c r="E17" s="19">
        <v>10474.4</v>
      </c>
      <c r="F17" s="31"/>
      <c r="G17" s="31"/>
    </row>
    <row r="18" spans="1:7" ht="24" customHeight="1" x14ac:dyDescent="0.25">
      <c r="A18" s="16" t="s">
        <v>37</v>
      </c>
      <c r="B18" s="17" t="s">
        <v>11</v>
      </c>
      <c r="C18" s="18"/>
      <c r="D18" s="19">
        <f>D20</f>
        <v>5992</v>
      </c>
      <c r="E18" s="19">
        <f>E20</f>
        <v>5992</v>
      </c>
      <c r="F18" s="31"/>
      <c r="G18" s="31"/>
    </row>
    <row r="19" spans="1:7" ht="34.5" customHeight="1" x14ac:dyDescent="0.25">
      <c r="A19" s="34" t="s">
        <v>12</v>
      </c>
      <c r="B19" s="35" t="s">
        <v>13</v>
      </c>
      <c r="C19" s="18"/>
      <c r="D19" s="19">
        <f>D20</f>
        <v>5992</v>
      </c>
      <c r="E19" s="19">
        <f>E20</f>
        <v>5992</v>
      </c>
      <c r="F19" s="31"/>
      <c r="G19" s="31"/>
    </row>
    <row r="20" spans="1:7" ht="45" customHeight="1" x14ac:dyDescent="0.25">
      <c r="A20" s="16" t="s">
        <v>116</v>
      </c>
      <c r="B20" s="17" t="s">
        <v>14</v>
      </c>
      <c r="C20" s="18"/>
      <c r="D20" s="19">
        <f>D22+D24</f>
        <v>5992</v>
      </c>
      <c r="E20" s="19">
        <f>E22+E24</f>
        <v>5992</v>
      </c>
      <c r="F20" s="31"/>
      <c r="G20" s="31"/>
    </row>
    <row r="21" spans="1:7" ht="23.25" customHeight="1" x14ac:dyDescent="0.25">
      <c r="A21" s="20" t="s">
        <v>15</v>
      </c>
      <c r="B21" s="17" t="s">
        <v>14</v>
      </c>
      <c r="C21" s="18">
        <v>800</v>
      </c>
      <c r="D21" s="19">
        <f>D22</f>
        <v>4792</v>
      </c>
      <c r="E21" s="19">
        <f>E22</f>
        <v>4792</v>
      </c>
      <c r="F21" s="31"/>
      <c r="G21" s="31"/>
    </row>
    <row r="22" spans="1:7" ht="52.5" customHeight="1" x14ac:dyDescent="0.25">
      <c r="A22" s="20" t="s">
        <v>16</v>
      </c>
      <c r="B22" s="17" t="s">
        <v>14</v>
      </c>
      <c r="C22" s="18">
        <v>810</v>
      </c>
      <c r="D22" s="19">
        <v>4792</v>
      </c>
      <c r="E22" s="19">
        <v>4792</v>
      </c>
      <c r="F22" s="31"/>
      <c r="G22" s="31"/>
    </row>
    <row r="23" spans="1:7" ht="43.5" customHeight="1" x14ac:dyDescent="0.25">
      <c r="A23" s="22" t="s">
        <v>10</v>
      </c>
      <c r="B23" s="17" t="s">
        <v>14</v>
      </c>
      <c r="C23" s="18">
        <v>200</v>
      </c>
      <c r="D23" s="19">
        <f>D24</f>
        <v>1200</v>
      </c>
      <c r="E23" s="19">
        <f>E24</f>
        <v>1200</v>
      </c>
      <c r="F23" s="31"/>
      <c r="G23" s="31"/>
    </row>
    <row r="24" spans="1:7" ht="35.25" customHeight="1" x14ac:dyDescent="0.25">
      <c r="A24" s="16" t="s">
        <v>20</v>
      </c>
      <c r="B24" s="17" t="s">
        <v>14</v>
      </c>
      <c r="C24" s="18">
        <v>240</v>
      </c>
      <c r="D24" s="19">
        <v>1200</v>
      </c>
      <c r="E24" s="19">
        <v>1200</v>
      </c>
      <c r="F24" s="31"/>
      <c r="G24" s="31"/>
    </row>
    <row r="25" spans="1:7" ht="26.25" customHeight="1" x14ac:dyDescent="0.25">
      <c r="A25" s="20" t="s">
        <v>63</v>
      </c>
      <c r="B25" s="17" t="s">
        <v>64</v>
      </c>
      <c r="C25" s="18"/>
      <c r="D25" s="19">
        <f t="shared" ref="D25:E28" si="1">D26</f>
        <v>2401.1</v>
      </c>
      <c r="E25" s="19">
        <f t="shared" si="1"/>
        <v>2401.1</v>
      </c>
      <c r="F25" s="31"/>
      <c r="G25" s="31"/>
    </row>
    <row r="26" spans="1:7" ht="52.5" customHeight="1" x14ac:dyDescent="0.25">
      <c r="A26" s="16" t="s">
        <v>61</v>
      </c>
      <c r="B26" s="17" t="s">
        <v>65</v>
      </c>
      <c r="C26" s="18"/>
      <c r="D26" s="19">
        <f t="shared" si="1"/>
        <v>2401.1</v>
      </c>
      <c r="E26" s="19">
        <f t="shared" si="1"/>
        <v>2401.1</v>
      </c>
      <c r="F26" s="31"/>
      <c r="G26" s="31"/>
    </row>
    <row r="27" spans="1:7" ht="52.5" customHeight="1" x14ac:dyDescent="0.25">
      <c r="A27" s="16" t="s">
        <v>116</v>
      </c>
      <c r="B27" s="17" t="s">
        <v>66</v>
      </c>
      <c r="C27" s="18"/>
      <c r="D27" s="19">
        <f t="shared" si="1"/>
        <v>2401.1</v>
      </c>
      <c r="E27" s="19">
        <f t="shared" si="1"/>
        <v>2401.1</v>
      </c>
      <c r="F27" s="31"/>
      <c r="G27" s="31"/>
    </row>
    <row r="28" spans="1:7" ht="27.75" customHeight="1" x14ac:dyDescent="0.25">
      <c r="A28" s="20" t="s">
        <v>15</v>
      </c>
      <c r="B28" s="17" t="s">
        <v>66</v>
      </c>
      <c r="C28" s="18">
        <v>800</v>
      </c>
      <c r="D28" s="19">
        <f t="shared" si="1"/>
        <v>2401.1</v>
      </c>
      <c r="E28" s="19">
        <f t="shared" si="1"/>
        <v>2401.1</v>
      </c>
      <c r="F28" s="31"/>
      <c r="G28" s="31"/>
    </row>
    <row r="29" spans="1:7" ht="52.5" customHeight="1" x14ac:dyDescent="0.25">
      <c r="A29" s="20" t="s">
        <v>16</v>
      </c>
      <c r="B29" s="17" t="s">
        <v>66</v>
      </c>
      <c r="C29" s="18">
        <v>810</v>
      </c>
      <c r="D29" s="19">
        <v>2401.1</v>
      </c>
      <c r="E29" s="19">
        <v>2401.1</v>
      </c>
      <c r="F29" s="31"/>
      <c r="G29" s="31"/>
    </row>
    <row r="30" spans="1:7" ht="39" customHeight="1" x14ac:dyDescent="0.25">
      <c r="A30" s="12" t="s">
        <v>38</v>
      </c>
      <c r="B30" s="13" t="s">
        <v>17</v>
      </c>
      <c r="C30" s="14"/>
      <c r="D30" s="15">
        <f>D32+D35</f>
        <v>48.9</v>
      </c>
      <c r="E30" s="15">
        <f>E32+E35</f>
        <v>48.9</v>
      </c>
      <c r="F30" s="31"/>
      <c r="G30" s="31"/>
    </row>
    <row r="31" spans="1:7" ht="40.5" customHeight="1" x14ac:dyDescent="0.25">
      <c r="A31" s="39" t="s">
        <v>102</v>
      </c>
      <c r="B31" s="21" t="s">
        <v>18</v>
      </c>
      <c r="C31" s="14"/>
      <c r="D31" s="19">
        <f>D32+D35</f>
        <v>48.9</v>
      </c>
      <c r="E31" s="19">
        <f>E32+E35</f>
        <v>48.9</v>
      </c>
      <c r="F31" s="31"/>
      <c r="G31" s="31"/>
    </row>
    <row r="32" spans="1:7" ht="69.75" customHeight="1" x14ac:dyDescent="0.25">
      <c r="A32" s="34" t="s">
        <v>117</v>
      </c>
      <c r="B32" s="17" t="s">
        <v>19</v>
      </c>
      <c r="C32" s="18"/>
      <c r="D32" s="19">
        <f>D33</f>
        <v>24.4</v>
      </c>
      <c r="E32" s="19">
        <f>E33</f>
        <v>24.4</v>
      </c>
      <c r="F32" s="31"/>
      <c r="G32" s="31"/>
    </row>
    <row r="33" spans="1:7" ht="36.75" customHeight="1" x14ac:dyDescent="0.25">
      <c r="A33" s="22" t="s">
        <v>10</v>
      </c>
      <c r="B33" s="17" t="s">
        <v>19</v>
      </c>
      <c r="C33" s="18">
        <v>200</v>
      </c>
      <c r="D33" s="19">
        <f>D34</f>
        <v>24.4</v>
      </c>
      <c r="E33" s="19">
        <f>E34</f>
        <v>24.4</v>
      </c>
      <c r="F33" s="31"/>
      <c r="G33" s="31"/>
    </row>
    <row r="34" spans="1:7" ht="31.5" customHeight="1" x14ac:dyDescent="0.25">
      <c r="A34" s="16" t="s">
        <v>20</v>
      </c>
      <c r="B34" s="17" t="s">
        <v>19</v>
      </c>
      <c r="C34" s="18">
        <v>240</v>
      </c>
      <c r="D34" s="19">
        <v>24.4</v>
      </c>
      <c r="E34" s="19">
        <v>24.4</v>
      </c>
      <c r="F34" s="31"/>
      <c r="G34" s="31"/>
    </row>
    <row r="35" spans="1:7" ht="60.75" customHeight="1" x14ac:dyDescent="0.25">
      <c r="A35" s="34" t="s">
        <v>118</v>
      </c>
      <c r="B35" s="17" t="s">
        <v>21</v>
      </c>
      <c r="C35" s="18" t="s">
        <v>5</v>
      </c>
      <c r="D35" s="19">
        <f>D37</f>
        <v>24.5</v>
      </c>
      <c r="E35" s="19">
        <f>E37</f>
        <v>24.5</v>
      </c>
      <c r="F35" s="31"/>
      <c r="G35" s="31"/>
    </row>
    <row r="36" spans="1:7" ht="35.25" customHeight="1" x14ac:dyDescent="0.25">
      <c r="A36" s="22" t="s">
        <v>10</v>
      </c>
      <c r="B36" s="17" t="s">
        <v>21</v>
      </c>
      <c r="C36" s="18">
        <v>200</v>
      </c>
      <c r="D36" s="19">
        <f>D37</f>
        <v>24.5</v>
      </c>
      <c r="E36" s="19">
        <f>E37</f>
        <v>24.5</v>
      </c>
      <c r="F36" s="31"/>
      <c r="G36" s="31"/>
    </row>
    <row r="37" spans="1:7" ht="33.75" customHeight="1" x14ac:dyDescent="0.25">
      <c r="A37" s="16" t="s">
        <v>20</v>
      </c>
      <c r="B37" s="17" t="s">
        <v>21</v>
      </c>
      <c r="C37" s="18">
        <v>240</v>
      </c>
      <c r="D37" s="19">
        <v>24.5</v>
      </c>
      <c r="E37" s="19">
        <v>24.5</v>
      </c>
      <c r="F37" s="31"/>
      <c r="G37" s="31"/>
    </row>
    <row r="38" spans="1:7" ht="33.75" customHeight="1" x14ac:dyDescent="0.25">
      <c r="A38" s="12" t="s">
        <v>46</v>
      </c>
      <c r="B38" s="13" t="s">
        <v>22</v>
      </c>
      <c r="C38" s="14"/>
      <c r="D38" s="15">
        <f>D39</f>
        <v>1966.6</v>
      </c>
      <c r="E38" s="15">
        <f>E39</f>
        <v>1966.6</v>
      </c>
      <c r="F38" s="31"/>
      <c r="G38" s="31"/>
    </row>
    <row r="39" spans="1:7" ht="45" customHeight="1" x14ac:dyDescent="0.25">
      <c r="A39" s="16" t="s">
        <v>47</v>
      </c>
      <c r="B39" s="23" t="s">
        <v>23</v>
      </c>
      <c r="C39" s="14"/>
      <c r="D39" s="19">
        <f>D41</f>
        <v>1966.6</v>
      </c>
      <c r="E39" s="19">
        <f>E41</f>
        <v>1966.6</v>
      </c>
      <c r="F39" s="31"/>
      <c r="G39" s="31"/>
    </row>
    <row r="40" spans="1:7" ht="48" customHeight="1" x14ac:dyDescent="0.25">
      <c r="A40" s="16" t="s">
        <v>116</v>
      </c>
      <c r="B40" s="23" t="s">
        <v>24</v>
      </c>
      <c r="C40" s="18"/>
      <c r="D40" s="19">
        <f>D41</f>
        <v>1966.6</v>
      </c>
      <c r="E40" s="19">
        <f>E41</f>
        <v>1966.6</v>
      </c>
      <c r="F40" s="31"/>
      <c r="G40" s="31"/>
    </row>
    <row r="41" spans="1:7" ht="35.25" customHeight="1" x14ac:dyDescent="0.25">
      <c r="A41" s="22" t="s">
        <v>10</v>
      </c>
      <c r="B41" s="17" t="s">
        <v>24</v>
      </c>
      <c r="C41" s="18">
        <v>200</v>
      </c>
      <c r="D41" s="19">
        <f>D42</f>
        <v>1966.6</v>
      </c>
      <c r="E41" s="19">
        <f>E42</f>
        <v>1966.6</v>
      </c>
      <c r="F41" s="31"/>
      <c r="G41" s="31"/>
    </row>
    <row r="42" spans="1:7" ht="37.5" customHeight="1" x14ac:dyDescent="0.25">
      <c r="A42" s="16" t="s">
        <v>20</v>
      </c>
      <c r="B42" s="17" t="s">
        <v>24</v>
      </c>
      <c r="C42" s="18">
        <v>240</v>
      </c>
      <c r="D42" s="19">
        <v>1966.6</v>
      </c>
      <c r="E42" s="19">
        <v>1966.6</v>
      </c>
      <c r="F42" s="31"/>
      <c r="G42" s="31"/>
    </row>
    <row r="43" spans="1:7" ht="65.25" customHeight="1" x14ac:dyDescent="0.25">
      <c r="A43" s="12" t="s">
        <v>67</v>
      </c>
      <c r="B43" s="13" t="s">
        <v>59</v>
      </c>
      <c r="C43" s="14"/>
      <c r="D43" s="15">
        <f>D44+D52</f>
        <v>22858.999999999996</v>
      </c>
      <c r="E43" s="15">
        <f>E44+E52</f>
        <v>23038.399999999998</v>
      </c>
      <c r="F43" s="31"/>
      <c r="G43" s="31"/>
    </row>
    <row r="44" spans="1:7" ht="54" customHeight="1" x14ac:dyDescent="0.25">
      <c r="A44" s="43" t="s">
        <v>103</v>
      </c>
      <c r="B44" s="17" t="s">
        <v>68</v>
      </c>
      <c r="C44" s="18"/>
      <c r="D44" s="19">
        <f>D46+D48+D50</f>
        <v>21313.199999999997</v>
      </c>
      <c r="E44" s="19">
        <f>E46+E48+E50</f>
        <v>21492.1</v>
      </c>
      <c r="F44" s="31"/>
      <c r="G44" s="31"/>
    </row>
    <row r="45" spans="1:7" ht="54" customHeight="1" x14ac:dyDescent="0.25">
      <c r="A45" s="25" t="s">
        <v>69</v>
      </c>
      <c r="B45" s="17" t="s">
        <v>70</v>
      </c>
      <c r="C45" s="18"/>
      <c r="D45" s="19">
        <f>D46+D48+D50</f>
        <v>21313.199999999997</v>
      </c>
      <c r="E45" s="19">
        <f>E46+E48+E50</f>
        <v>21492.1</v>
      </c>
      <c r="F45" s="31"/>
      <c r="G45" s="31"/>
    </row>
    <row r="46" spans="1:7" ht="72.75" customHeight="1" x14ac:dyDescent="0.25">
      <c r="A46" s="20" t="s">
        <v>26</v>
      </c>
      <c r="B46" s="17" t="s">
        <v>70</v>
      </c>
      <c r="C46" s="18">
        <v>100</v>
      </c>
      <c r="D46" s="19">
        <f>D47</f>
        <v>19321.099999999999</v>
      </c>
      <c r="E46" s="19">
        <f>E47</f>
        <v>19322.099999999999</v>
      </c>
      <c r="F46" s="31"/>
      <c r="G46" s="31"/>
    </row>
    <row r="47" spans="1:7" ht="24" customHeight="1" x14ac:dyDescent="0.25">
      <c r="A47" s="20" t="s">
        <v>32</v>
      </c>
      <c r="B47" s="17" t="s">
        <v>70</v>
      </c>
      <c r="C47" s="18">
        <v>110</v>
      </c>
      <c r="D47" s="19">
        <v>19321.099999999999</v>
      </c>
      <c r="E47" s="19">
        <v>19322.099999999999</v>
      </c>
      <c r="F47" s="31"/>
      <c r="G47" s="31"/>
    </row>
    <row r="48" spans="1:7" ht="37.5" customHeight="1" x14ac:dyDescent="0.25">
      <c r="A48" s="22" t="s">
        <v>10</v>
      </c>
      <c r="B48" s="17" t="s">
        <v>70</v>
      </c>
      <c r="C48" s="18">
        <v>200</v>
      </c>
      <c r="D48" s="19">
        <f>D49</f>
        <v>1728.1</v>
      </c>
      <c r="E48" s="19">
        <f>E49</f>
        <v>1906</v>
      </c>
      <c r="F48" s="31"/>
      <c r="G48" s="31"/>
    </row>
    <row r="49" spans="1:8" ht="37.5" customHeight="1" x14ac:dyDescent="0.25">
      <c r="A49" s="16" t="s">
        <v>20</v>
      </c>
      <c r="B49" s="17" t="s">
        <v>70</v>
      </c>
      <c r="C49" s="18">
        <v>240</v>
      </c>
      <c r="D49" s="19">
        <v>1728.1</v>
      </c>
      <c r="E49" s="19">
        <v>1906</v>
      </c>
      <c r="F49" s="31"/>
      <c r="G49" s="31"/>
    </row>
    <row r="50" spans="1:8" ht="37.5" customHeight="1" x14ac:dyDescent="0.25">
      <c r="A50" s="20" t="s">
        <v>15</v>
      </c>
      <c r="B50" s="17" t="s">
        <v>70</v>
      </c>
      <c r="C50" s="18">
        <v>800</v>
      </c>
      <c r="D50" s="19">
        <f>D51</f>
        <v>264</v>
      </c>
      <c r="E50" s="19">
        <f>E51</f>
        <v>264</v>
      </c>
      <c r="F50" s="31"/>
      <c r="G50" s="31"/>
    </row>
    <row r="51" spans="1:8" ht="37.5" customHeight="1" x14ac:dyDescent="0.25">
      <c r="A51" s="20" t="s">
        <v>29</v>
      </c>
      <c r="B51" s="17" t="s">
        <v>70</v>
      </c>
      <c r="C51" s="18">
        <v>850</v>
      </c>
      <c r="D51" s="19">
        <v>264</v>
      </c>
      <c r="E51" s="19">
        <v>264</v>
      </c>
      <c r="F51" s="31"/>
      <c r="G51" s="31"/>
    </row>
    <row r="52" spans="1:8" ht="60.75" customHeight="1" x14ac:dyDescent="0.25">
      <c r="A52" s="26" t="s">
        <v>104</v>
      </c>
      <c r="B52" s="17" t="s">
        <v>71</v>
      </c>
      <c r="C52" s="18"/>
      <c r="D52" s="19">
        <f>D54+D56</f>
        <v>1545.8</v>
      </c>
      <c r="E52" s="19">
        <f>E54+E56</f>
        <v>1546.3</v>
      </c>
      <c r="F52" s="31"/>
      <c r="G52" s="31"/>
    </row>
    <row r="53" spans="1:8" ht="62.25" customHeight="1" x14ac:dyDescent="0.25">
      <c r="A53" s="16" t="s">
        <v>119</v>
      </c>
      <c r="B53" s="17" t="s">
        <v>72</v>
      </c>
      <c r="C53" s="18"/>
      <c r="D53" s="19">
        <f>D54+D56</f>
        <v>1545.8</v>
      </c>
      <c r="E53" s="19">
        <f>E54+E56</f>
        <v>1546.3</v>
      </c>
      <c r="F53" s="31"/>
      <c r="G53" s="31"/>
    </row>
    <row r="54" spans="1:8" ht="68.25" customHeight="1" x14ac:dyDescent="0.25">
      <c r="A54" s="20" t="s">
        <v>26</v>
      </c>
      <c r="B54" s="17" t="s">
        <v>72</v>
      </c>
      <c r="C54" s="18">
        <v>100</v>
      </c>
      <c r="D54" s="19">
        <f>D55</f>
        <v>1395.7</v>
      </c>
      <c r="E54" s="19">
        <f>E55</f>
        <v>1395.7</v>
      </c>
      <c r="F54" s="31"/>
      <c r="G54" s="31"/>
    </row>
    <row r="55" spans="1:8" ht="37.5" customHeight="1" x14ac:dyDescent="0.25">
      <c r="A55" s="20" t="s">
        <v>32</v>
      </c>
      <c r="B55" s="17" t="s">
        <v>72</v>
      </c>
      <c r="C55" s="18">
        <v>110</v>
      </c>
      <c r="D55" s="19">
        <v>1395.7</v>
      </c>
      <c r="E55" s="19">
        <v>1395.7</v>
      </c>
      <c r="F55" s="31"/>
      <c r="G55" s="31"/>
    </row>
    <row r="56" spans="1:8" ht="37.5" customHeight="1" x14ac:dyDescent="0.25">
      <c r="A56" s="22" t="s">
        <v>10</v>
      </c>
      <c r="B56" s="17" t="s">
        <v>72</v>
      </c>
      <c r="C56" s="18">
        <v>200</v>
      </c>
      <c r="D56" s="19">
        <f>D57</f>
        <v>150.1</v>
      </c>
      <c r="E56" s="19">
        <f>E57</f>
        <v>150.6</v>
      </c>
      <c r="F56" s="31"/>
      <c r="G56" s="31"/>
    </row>
    <row r="57" spans="1:8" ht="37.5" customHeight="1" x14ac:dyDescent="0.25">
      <c r="A57" s="16" t="s">
        <v>20</v>
      </c>
      <c r="B57" s="17" t="s">
        <v>72</v>
      </c>
      <c r="C57" s="18">
        <v>240</v>
      </c>
      <c r="D57" s="19">
        <v>150.1</v>
      </c>
      <c r="E57" s="19">
        <v>150.6</v>
      </c>
      <c r="F57" s="31"/>
      <c r="G57" s="31"/>
      <c r="H57" s="4">
        <v>150.6</v>
      </c>
    </row>
    <row r="58" spans="1:8" ht="42" customHeight="1" x14ac:dyDescent="0.25">
      <c r="A58" s="12" t="s">
        <v>39</v>
      </c>
      <c r="B58" s="13" t="s">
        <v>25</v>
      </c>
      <c r="C58" s="18"/>
      <c r="D58" s="15">
        <f>D59+D63+D67</f>
        <v>5149</v>
      </c>
      <c r="E58" s="15">
        <f>E59+E63+E67</f>
        <v>5294.7</v>
      </c>
      <c r="F58" s="31"/>
      <c r="G58" s="31"/>
    </row>
    <row r="59" spans="1:8" ht="34.5" customHeight="1" x14ac:dyDescent="0.25">
      <c r="A59" s="24" t="s">
        <v>73</v>
      </c>
      <c r="B59" s="17" t="s">
        <v>74</v>
      </c>
      <c r="C59" s="18"/>
      <c r="D59" s="19">
        <f t="shared" ref="D59:E61" si="2">D60</f>
        <v>3640</v>
      </c>
      <c r="E59" s="19">
        <f t="shared" si="2"/>
        <v>3785.7</v>
      </c>
      <c r="F59" s="31"/>
      <c r="G59" s="31"/>
    </row>
    <row r="60" spans="1:8" ht="48" customHeight="1" x14ac:dyDescent="0.25">
      <c r="A60" s="16" t="s">
        <v>116</v>
      </c>
      <c r="B60" s="17" t="s">
        <v>40</v>
      </c>
      <c r="C60" s="18"/>
      <c r="D60" s="19">
        <f t="shared" si="2"/>
        <v>3640</v>
      </c>
      <c r="E60" s="19">
        <f t="shared" si="2"/>
        <v>3785.7</v>
      </c>
      <c r="F60" s="31"/>
      <c r="G60" s="31"/>
    </row>
    <row r="61" spans="1:8" ht="25.5" customHeight="1" x14ac:dyDescent="0.25">
      <c r="A61" s="20" t="s">
        <v>15</v>
      </c>
      <c r="B61" s="17" t="s">
        <v>40</v>
      </c>
      <c r="C61" s="18">
        <v>800</v>
      </c>
      <c r="D61" s="19">
        <f t="shared" si="2"/>
        <v>3640</v>
      </c>
      <c r="E61" s="19">
        <f t="shared" si="2"/>
        <v>3785.7</v>
      </c>
      <c r="F61" s="31"/>
      <c r="G61" s="31"/>
    </row>
    <row r="62" spans="1:8" ht="59.25" customHeight="1" x14ac:dyDescent="0.25">
      <c r="A62" s="20" t="s">
        <v>16</v>
      </c>
      <c r="B62" s="17" t="s">
        <v>40</v>
      </c>
      <c r="C62" s="18">
        <v>810</v>
      </c>
      <c r="D62" s="19">
        <v>3640</v>
      </c>
      <c r="E62" s="19">
        <v>3785.7</v>
      </c>
      <c r="F62" s="31"/>
      <c r="G62" s="31"/>
    </row>
    <row r="63" spans="1:8" ht="39" customHeight="1" x14ac:dyDescent="0.25">
      <c r="A63" s="16" t="s">
        <v>42</v>
      </c>
      <c r="B63" s="17" t="s">
        <v>48</v>
      </c>
      <c r="C63" s="18"/>
      <c r="D63" s="19">
        <f t="shared" ref="D63:E65" si="3">D64</f>
        <v>1509</v>
      </c>
      <c r="E63" s="19">
        <f t="shared" si="3"/>
        <v>1509</v>
      </c>
      <c r="F63" s="31"/>
      <c r="G63" s="31"/>
    </row>
    <row r="64" spans="1:8" ht="54" customHeight="1" x14ac:dyDescent="0.25">
      <c r="A64" s="16" t="s">
        <v>116</v>
      </c>
      <c r="B64" s="17" t="s">
        <v>49</v>
      </c>
      <c r="C64" s="18"/>
      <c r="D64" s="19">
        <f t="shared" si="3"/>
        <v>1509</v>
      </c>
      <c r="E64" s="19">
        <f t="shared" si="3"/>
        <v>1509</v>
      </c>
      <c r="F64" s="31"/>
      <c r="G64" s="31"/>
    </row>
    <row r="65" spans="1:7" ht="35.25" customHeight="1" x14ac:dyDescent="0.25">
      <c r="A65" s="22" t="s">
        <v>10</v>
      </c>
      <c r="B65" s="17" t="s">
        <v>49</v>
      </c>
      <c r="C65" s="18">
        <v>200</v>
      </c>
      <c r="D65" s="19">
        <f t="shared" si="3"/>
        <v>1509</v>
      </c>
      <c r="E65" s="19">
        <f t="shared" si="3"/>
        <v>1509</v>
      </c>
      <c r="F65" s="31"/>
      <c r="G65" s="31"/>
    </row>
    <row r="66" spans="1:7" ht="39" customHeight="1" x14ac:dyDescent="0.25">
      <c r="A66" s="16" t="s">
        <v>20</v>
      </c>
      <c r="B66" s="17" t="s">
        <v>49</v>
      </c>
      <c r="C66" s="18">
        <v>240</v>
      </c>
      <c r="D66" s="19">
        <v>1509</v>
      </c>
      <c r="E66" s="19">
        <v>1509</v>
      </c>
      <c r="F66" s="31"/>
      <c r="G66" s="31"/>
    </row>
    <row r="67" spans="1:7" ht="39" customHeight="1" x14ac:dyDescent="0.25">
      <c r="A67" s="26" t="s">
        <v>75</v>
      </c>
      <c r="B67" s="17" t="s">
        <v>50</v>
      </c>
      <c r="C67" s="18"/>
      <c r="D67" s="19">
        <f t="shared" ref="D67:E68" si="4">D68</f>
        <v>0</v>
      </c>
      <c r="E67" s="19">
        <f t="shared" si="4"/>
        <v>0</v>
      </c>
      <c r="F67" s="31"/>
      <c r="G67" s="31"/>
    </row>
    <row r="68" spans="1:7" ht="60" customHeight="1" x14ac:dyDescent="0.25">
      <c r="A68" s="16" t="s">
        <v>116</v>
      </c>
      <c r="B68" s="17" t="s">
        <v>51</v>
      </c>
      <c r="C68" s="18"/>
      <c r="D68" s="19">
        <f t="shared" si="4"/>
        <v>0</v>
      </c>
      <c r="E68" s="19">
        <f t="shared" si="4"/>
        <v>0</v>
      </c>
      <c r="F68" s="31"/>
      <c r="G68" s="31"/>
    </row>
    <row r="69" spans="1:7" ht="39" customHeight="1" x14ac:dyDescent="0.25">
      <c r="A69" s="22" t="s">
        <v>10</v>
      </c>
      <c r="B69" s="17" t="s">
        <v>51</v>
      </c>
      <c r="C69" s="18">
        <v>200</v>
      </c>
      <c r="D69" s="19">
        <f>D70</f>
        <v>0</v>
      </c>
      <c r="E69" s="19">
        <f>E70</f>
        <v>0</v>
      </c>
      <c r="F69" s="31"/>
      <c r="G69" s="31"/>
    </row>
    <row r="70" spans="1:7" ht="39" customHeight="1" x14ac:dyDescent="0.25">
      <c r="A70" s="16" t="s">
        <v>20</v>
      </c>
      <c r="B70" s="17" t="s">
        <v>51</v>
      </c>
      <c r="C70" s="18">
        <v>240</v>
      </c>
      <c r="D70" s="19">
        <v>0</v>
      </c>
      <c r="E70" s="19">
        <v>0</v>
      </c>
      <c r="F70" s="31"/>
      <c r="G70" s="31"/>
    </row>
    <row r="71" spans="1:7" ht="39" customHeight="1" x14ac:dyDescent="0.25">
      <c r="A71" s="44" t="s">
        <v>108</v>
      </c>
      <c r="B71" s="45" t="s">
        <v>25</v>
      </c>
      <c r="C71" s="46"/>
      <c r="D71" s="47">
        <f>D77</f>
        <v>1.5</v>
      </c>
      <c r="E71" s="47">
        <f>E77</f>
        <v>1.2</v>
      </c>
      <c r="F71" s="47">
        <f>F77</f>
        <v>1.2</v>
      </c>
      <c r="G71" s="31"/>
    </row>
    <row r="72" spans="1:7" ht="39" customHeight="1" x14ac:dyDescent="0.25">
      <c r="A72" s="48" t="s">
        <v>109</v>
      </c>
      <c r="B72" s="49" t="s">
        <v>25</v>
      </c>
      <c r="C72" s="50"/>
      <c r="D72" s="51">
        <f>D77</f>
        <v>1.5</v>
      </c>
      <c r="E72" s="51">
        <f>E77</f>
        <v>1.2</v>
      </c>
      <c r="F72" s="51">
        <f>F77</f>
        <v>1.2</v>
      </c>
      <c r="G72" s="31"/>
    </row>
    <row r="73" spans="1:7" ht="39" customHeight="1" x14ac:dyDescent="0.25">
      <c r="A73" s="52" t="s">
        <v>110</v>
      </c>
      <c r="B73" s="49" t="s">
        <v>111</v>
      </c>
      <c r="C73" s="50"/>
      <c r="D73" s="51">
        <f>D77</f>
        <v>1.5</v>
      </c>
      <c r="E73" s="51">
        <f>E77</f>
        <v>1.2</v>
      </c>
      <c r="F73" s="51">
        <f>F77</f>
        <v>1.2</v>
      </c>
      <c r="G73" s="31"/>
    </row>
    <row r="74" spans="1:7" ht="39" customHeight="1" x14ac:dyDescent="0.25">
      <c r="A74" s="53" t="s">
        <v>112</v>
      </c>
      <c r="B74" s="49" t="s">
        <v>50</v>
      </c>
      <c r="C74" s="50"/>
      <c r="D74" s="51">
        <f>D77</f>
        <v>1.5</v>
      </c>
      <c r="E74" s="51">
        <f>E77</f>
        <v>1.2</v>
      </c>
      <c r="F74" s="51">
        <f>F77</f>
        <v>1.2</v>
      </c>
      <c r="G74" s="31"/>
    </row>
    <row r="75" spans="1:7" ht="39" customHeight="1" x14ac:dyDescent="0.25">
      <c r="A75" s="53" t="s">
        <v>120</v>
      </c>
      <c r="B75" s="54" t="s">
        <v>113</v>
      </c>
      <c r="C75" s="50"/>
      <c r="D75" s="51">
        <f t="shared" ref="D75:F76" si="5">D76</f>
        <v>1.5</v>
      </c>
      <c r="E75" s="51">
        <f t="shared" si="5"/>
        <v>1.2</v>
      </c>
      <c r="F75" s="51">
        <f t="shared" si="5"/>
        <v>1.2</v>
      </c>
      <c r="G75" s="31"/>
    </row>
    <row r="76" spans="1:7" ht="39" customHeight="1" x14ac:dyDescent="0.25">
      <c r="A76" s="22" t="s">
        <v>10</v>
      </c>
      <c r="B76" s="54" t="s">
        <v>113</v>
      </c>
      <c r="C76" s="50">
        <v>200</v>
      </c>
      <c r="D76" s="51">
        <f t="shared" si="5"/>
        <v>1.5</v>
      </c>
      <c r="E76" s="51">
        <f t="shared" si="5"/>
        <v>1.2</v>
      </c>
      <c r="F76" s="51">
        <f t="shared" si="5"/>
        <v>1.2</v>
      </c>
      <c r="G76" s="31"/>
    </row>
    <row r="77" spans="1:7" ht="39" customHeight="1" x14ac:dyDescent="0.25">
      <c r="A77" s="53" t="s">
        <v>114</v>
      </c>
      <c r="B77" s="54" t="s">
        <v>113</v>
      </c>
      <c r="C77" s="50">
        <v>240</v>
      </c>
      <c r="D77" s="51">
        <v>1.5</v>
      </c>
      <c r="E77" s="51">
        <v>1.2</v>
      </c>
      <c r="F77" s="51">
        <v>1.2</v>
      </c>
      <c r="G77" s="31"/>
    </row>
    <row r="78" spans="1:7" ht="66" customHeight="1" x14ac:dyDescent="0.25">
      <c r="A78" s="12" t="s">
        <v>76</v>
      </c>
      <c r="B78" s="13" t="s">
        <v>41</v>
      </c>
      <c r="C78" s="14"/>
      <c r="D78" s="15">
        <f>D79+D112</f>
        <v>40262.5</v>
      </c>
      <c r="E78" s="15">
        <f>E79+E112</f>
        <v>39823.5</v>
      </c>
      <c r="F78" s="31"/>
      <c r="G78" s="31"/>
    </row>
    <row r="79" spans="1:7" ht="66" customHeight="1" x14ac:dyDescent="0.25">
      <c r="A79" s="16" t="s">
        <v>77</v>
      </c>
      <c r="B79" s="13" t="s">
        <v>78</v>
      </c>
      <c r="C79" s="14"/>
      <c r="D79" s="15">
        <f>D80</f>
        <v>14111.300000000001</v>
      </c>
      <c r="E79" s="15">
        <f>E80</f>
        <v>14122.7</v>
      </c>
      <c r="F79" s="31"/>
      <c r="G79" s="31"/>
    </row>
    <row r="80" spans="1:7" ht="59.25" customHeight="1" x14ac:dyDescent="0.25">
      <c r="A80" s="16" t="s">
        <v>52</v>
      </c>
      <c r="B80" s="17" t="s">
        <v>79</v>
      </c>
      <c r="C80" s="14"/>
      <c r="D80" s="19">
        <f>D81+D84+D89+D92+D97+D100+D103+D106+D109</f>
        <v>14111.300000000001</v>
      </c>
      <c r="E80" s="19">
        <f>E81+E84+E89+E92+E97+E100+E103+E106+E109</f>
        <v>14122.7</v>
      </c>
      <c r="F80" s="31"/>
      <c r="G80" s="31"/>
    </row>
    <row r="81" spans="1:7" ht="65.25" customHeight="1" x14ac:dyDescent="0.25">
      <c r="A81" s="16" t="s">
        <v>121</v>
      </c>
      <c r="B81" s="17" t="s">
        <v>80</v>
      </c>
      <c r="C81" s="18"/>
      <c r="D81" s="19">
        <f>D82</f>
        <v>2010.4</v>
      </c>
      <c r="E81" s="19">
        <f>E82</f>
        <v>2010.4</v>
      </c>
      <c r="F81" s="31"/>
      <c r="G81" s="31"/>
    </row>
    <row r="82" spans="1:7" ht="74.25" customHeight="1" x14ac:dyDescent="0.25">
      <c r="A82" s="20" t="s">
        <v>26</v>
      </c>
      <c r="B82" s="17" t="s">
        <v>80</v>
      </c>
      <c r="C82" s="18">
        <v>100</v>
      </c>
      <c r="D82" s="19">
        <f>D83</f>
        <v>2010.4</v>
      </c>
      <c r="E82" s="19">
        <f>E83</f>
        <v>2010.4</v>
      </c>
      <c r="F82" s="31"/>
      <c r="G82" s="31"/>
    </row>
    <row r="83" spans="1:7" ht="39.75" customHeight="1" x14ac:dyDescent="0.25">
      <c r="A83" s="20" t="s">
        <v>27</v>
      </c>
      <c r="B83" s="17" t="s">
        <v>80</v>
      </c>
      <c r="C83" s="18">
        <v>120</v>
      </c>
      <c r="D83" s="19">
        <v>2010.4</v>
      </c>
      <c r="E83" s="19">
        <v>2010.4</v>
      </c>
      <c r="F83" s="31"/>
      <c r="G83" s="31"/>
    </row>
    <row r="84" spans="1:7" ht="69" customHeight="1" x14ac:dyDescent="0.25">
      <c r="A84" s="16" t="s">
        <v>122</v>
      </c>
      <c r="B84" s="17" t="s">
        <v>81</v>
      </c>
      <c r="C84" s="18"/>
      <c r="D84" s="19">
        <f>D85+D87</f>
        <v>10748.6</v>
      </c>
      <c r="E84" s="19">
        <f>E85+E87</f>
        <v>10748.6</v>
      </c>
      <c r="F84" s="31"/>
      <c r="G84" s="31"/>
    </row>
    <row r="85" spans="1:7" ht="72.75" customHeight="1" x14ac:dyDescent="0.25">
      <c r="A85" s="20" t="s">
        <v>26</v>
      </c>
      <c r="B85" s="17" t="s">
        <v>81</v>
      </c>
      <c r="C85" s="18">
        <v>100</v>
      </c>
      <c r="D85" s="19">
        <f>D86</f>
        <v>10239.5</v>
      </c>
      <c r="E85" s="19">
        <f>E86</f>
        <v>10239.5</v>
      </c>
      <c r="F85" s="31"/>
      <c r="G85" s="31"/>
    </row>
    <row r="86" spans="1:7" ht="48" customHeight="1" x14ac:dyDescent="0.25">
      <c r="A86" s="20" t="s">
        <v>27</v>
      </c>
      <c r="B86" s="17" t="s">
        <v>81</v>
      </c>
      <c r="C86" s="18">
        <v>120</v>
      </c>
      <c r="D86" s="19">
        <v>10239.5</v>
      </c>
      <c r="E86" s="19">
        <v>10239.5</v>
      </c>
      <c r="F86" s="31"/>
      <c r="G86" s="31"/>
    </row>
    <row r="87" spans="1:7" ht="42" customHeight="1" x14ac:dyDescent="0.25">
      <c r="A87" s="22" t="s">
        <v>10</v>
      </c>
      <c r="B87" s="17" t="s">
        <v>81</v>
      </c>
      <c r="C87" s="18">
        <v>200</v>
      </c>
      <c r="D87" s="19">
        <f>D88</f>
        <v>509.1</v>
      </c>
      <c r="E87" s="19">
        <f>E88</f>
        <v>509.1</v>
      </c>
      <c r="F87" s="31"/>
      <c r="G87" s="31"/>
    </row>
    <row r="88" spans="1:7" ht="33" customHeight="1" x14ac:dyDescent="0.25">
      <c r="A88" s="16" t="s">
        <v>20</v>
      </c>
      <c r="B88" s="17" t="s">
        <v>81</v>
      </c>
      <c r="C88" s="18">
        <v>240</v>
      </c>
      <c r="D88" s="19">
        <v>509.1</v>
      </c>
      <c r="E88" s="19">
        <v>509.1</v>
      </c>
      <c r="F88" s="31"/>
      <c r="G88" s="31"/>
    </row>
    <row r="89" spans="1:7" ht="85.5" customHeight="1" x14ac:dyDescent="0.25">
      <c r="A89" s="36" t="s">
        <v>82</v>
      </c>
      <c r="B89" s="17" t="s">
        <v>83</v>
      </c>
      <c r="C89" s="18"/>
      <c r="D89" s="19">
        <f>D90</f>
        <v>745</v>
      </c>
      <c r="E89" s="19">
        <f>E90</f>
        <v>745</v>
      </c>
      <c r="F89" s="31"/>
      <c r="G89" s="31"/>
    </row>
    <row r="90" spans="1:7" ht="25.5" customHeight="1" x14ac:dyDescent="0.25">
      <c r="A90" s="37" t="s">
        <v>28</v>
      </c>
      <c r="B90" s="17" t="s">
        <v>83</v>
      </c>
      <c r="C90" s="18">
        <v>300</v>
      </c>
      <c r="D90" s="19">
        <f>D91</f>
        <v>745</v>
      </c>
      <c r="E90" s="19">
        <f>E91</f>
        <v>745</v>
      </c>
      <c r="F90" s="31"/>
      <c r="G90" s="31"/>
    </row>
    <row r="91" spans="1:7" ht="32.25" customHeight="1" x14ac:dyDescent="0.25">
      <c r="A91" s="20" t="s">
        <v>84</v>
      </c>
      <c r="B91" s="17" t="s">
        <v>83</v>
      </c>
      <c r="C91" s="18">
        <v>310</v>
      </c>
      <c r="D91" s="19">
        <v>745</v>
      </c>
      <c r="E91" s="19">
        <v>745</v>
      </c>
      <c r="F91" s="31"/>
      <c r="G91" s="31"/>
    </row>
    <row r="92" spans="1:7" s="10" customFormat="1" ht="66" customHeight="1" x14ac:dyDescent="0.25">
      <c r="A92" s="16" t="s">
        <v>123</v>
      </c>
      <c r="B92" s="17" t="s">
        <v>85</v>
      </c>
      <c r="C92" s="18"/>
      <c r="D92" s="19">
        <f>D93+D95</f>
        <v>231.2</v>
      </c>
      <c r="E92" s="19">
        <f>E93+E95</f>
        <v>231.2</v>
      </c>
      <c r="F92" s="38"/>
      <c r="G92" s="38"/>
    </row>
    <row r="93" spans="1:7" s="10" customFormat="1" ht="35.25" customHeight="1" x14ac:dyDescent="0.25">
      <c r="A93" s="22" t="s">
        <v>10</v>
      </c>
      <c r="B93" s="17" t="s">
        <v>85</v>
      </c>
      <c r="C93" s="18">
        <v>200</v>
      </c>
      <c r="D93" s="19">
        <f>D94</f>
        <v>200</v>
      </c>
      <c r="E93" s="19">
        <f>E94</f>
        <v>200</v>
      </c>
      <c r="F93" s="38"/>
      <c r="G93" s="38"/>
    </row>
    <row r="94" spans="1:7" ht="35.25" customHeight="1" x14ac:dyDescent="0.25">
      <c r="A94" s="16" t="s">
        <v>20</v>
      </c>
      <c r="B94" s="17" t="s">
        <v>85</v>
      </c>
      <c r="C94" s="18">
        <v>240</v>
      </c>
      <c r="D94" s="19">
        <v>200</v>
      </c>
      <c r="E94" s="19">
        <v>200</v>
      </c>
      <c r="F94" s="31"/>
      <c r="G94" s="31"/>
    </row>
    <row r="95" spans="1:7" ht="20.25" customHeight="1" x14ac:dyDescent="0.25">
      <c r="A95" s="20" t="s">
        <v>15</v>
      </c>
      <c r="B95" s="17" t="s">
        <v>85</v>
      </c>
      <c r="C95" s="18">
        <v>800</v>
      </c>
      <c r="D95" s="19">
        <f>D96</f>
        <v>31.2</v>
      </c>
      <c r="E95" s="19">
        <f>E96</f>
        <v>31.2</v>
      </c>
      <c r="F95" s="31"/>
      <c r="G95" s="31"/>
    </row>
    <row r="96" spans="1:7" ht="21.75" customHeight="1" x14ac:dyDescent="0.25">
      <c r="A96" s="20" t="s">
        <v>29</v>
      </c>
      <c r="B96" s="17" t="s">
        <v>85</v>
      </c>
      <c r="C96" s="18">
        <v>850</v>
      </c>
      <c r="D96" s="19">
        <v>31.2</v>
      </c>
      <c r="E96" s="19">
        <v>31.2</v>
      </c>
      <c r="F96" s="31"/>
      <c r="G96" s="31"/>
    </row>
    <row r="97" spans="1:7" ht="81.75" customHeight="1" x14ac:dyDescent="0.25">
      <c r="A97" s="16" t="s">
        <v>124</v>
      </c>
      <c r="B97" s="17" t="s">
        <v>105</v>
      </c>
      <c r="C97" s="18"/>
      <c r="D97" s="19">
        <f>D98</f>
        <v>311.2</v>
      </c>
      <c r="E97" s="19">
        <f>E98</f>
        <v>322.60000000000002</v>
      </c>
      <c r="F97" s="31"/>
      <c r="G97" s="31"/>
    </row>
    <row r="98" spans="1:7" ht="66.75" customHeight="1" x14ac:dyDescent="0.25">
      <c r="A98" s="20" t="s">
        <v>26</v>
      </c>
      <c r="B98" s="17" t="s">
        <v>105</v>
      </c>
      <c r="C98" s="18">
        <v>100</v>
      </c>
      <c r="D98" s="19">
        <f>D99</f>
        <v>311.2</v>
      </c>
      <c r="E98" s="19">
        <f>E99</f>
        <v>322.60000000000002</v>
      </c>
      <c r="F98" s="31"/>
      <c r="G98" s="31"/>
    </row>
    <row r="99" spans="1:7" ht="54" customHeight="1" x14ac:dyDescent="0.25">
      <c r="A99" s="20" t="s">
        <v>27</v>
      </c>
      <c r="B99" s="17" t="s">
        <v>105</v>
      </c>
      <c r="C99" s="18">
        <v>120</v>
      </c>
      <c r="D99" s="19">
        <v>311.2</v>
      </c>
      <c r="E99" s="19">
        <v>322.60000000000002</v>
      </c>
      <c r="F99" s="31"/>
      <c r="G99" s="31"/>
    </row>
    <row r="100" spans="1:7" ht="81.75" customHeight="1" x14ac:dyDescent="0.25">
      <c r="A100" s="39" t="s">
        <v>128</v>
      </c>
      <c r="B100" s="17" t="s">
        <v>86</v>
      </c>
      <c r="C100" s="18"/>
      <c r="D100" s="19">
        <f>D101</f>
        <v>0</v>
      </c>
      <c r="E100" s="19">
        <f>E101</f>
        <v>0</v>
      </c>
      <c r="F100" s="31"/>
      <c r="G100" s="31"/>
    </row>
    <row r="101" spans="1:7" ht="24" customHeight="1" x14ac:dyDescent="0.25">
      <c r="A101" s="20" t="s">
        <v>33</v>
      </c>
      <c r="B101" s="17" t="s">
        <v>86</v>
      </c>
      <c r="C101" s="18">
        <v>500</v>
      </c>
      <c r="D101" s="19">
        <f>D102</f>
        <v>0</v>
      </c>
      <c r="E101" s="19">
        <f>E102</f>
        <v>0</v>
      </c>
      <c r="F101" s="31"/>
      <c r="G101" s="31"/>
    </row>
    <row r="102" spans="1:7" ht="21.75" customHeight="1" x14ac:dyDescent="0.25">
      <c r="A102" s="16" t="s">
        <v>43</v>
      </c>
      <c r="B102" s="17" t="s">
        <v>86</v>
      </c>
      <c r="C102" s="18">
        <v>540</v>
      </c>
      <c r="D102" s="19">
        <v>0</v>
      </c>
      <c r="E102" s="19">
        <v>0</v>
      </c>
      <c r="F102" s="31"/>
      <c r="G102" s="31"/>
    </row>
    <row r="103" spans="1:7" ht="95.25" customHeight="1" x14ac:dyDescent="0.25">
      <c r="A103" s="16" t="s">
        <v>125</v>
      </c>
      <c r="B103" s="17" t="s">
        <v>87</v>
      </c>
      <c r="C103" s="18"/>
      <c r="D103" s="19">
        <f>D104</f>
        <v>6.6</v>
      </c>
      <c r="E103" s="19">
        <f>E104</f>
        <v>6.6</v>
      </c>
      <c r="F103" s="31"/>
      <c r="G103" s="31"/>
    </row>
    <row r="104" spans="1:7" ht="39.75" customHeight="1" x14ac:dyDescent="0.25">
      <c r="A104" s="22" t="s">
        <v>10</v>
      </c>
      <c r="B104" s="17" t="s">
        <v>87</v>
      </c>
      <c r="C104" s="18">
        <v>200</v>
      </c>
      <c r="D104" s="19">
        <f>D105</f>
        <v>6.6</v>
      </c>
      <c r="E104" s="19">
        <f>E105</f>
        <v>6.6</v>
      </c>
      <c r="F104" s="31"/>
      <c r="G104" s="31"/>
    </row>
    <row r="105" spans="1:7" ht="38.25" customHeight="1" x14ac:dyDescent="0.25">
      <c r="A105" s="16" t="s">
        <v>20</v>
      </c>
      <c r="B105" s="17" t="s">
        <v>87</v>
      </c>
      <c r="C105" s="18">
        <v>240</v>
      </c>
      <c r="D105" s="19">
        <v>6.6</v>
      </c>
      <c r="E105" s="19">
        <v>6.6</v>
      </c>
      <c r="F105" s="31"/>
      <c r="G105" s="31"/>
    </row>
    <row r="106" spans="1:7" ht="94.5" customHeight="1" x14ac:dyDescent="0.25">
      <c r="A106" s="16" t="s">
        <v>126</v>
      </c>
      <c r="B106" s="17" t="s">
        <v>88</v>
      </c>
      <c r="C106" s="18"/>
      <c r="D106" s="19">
        <f>D107</f>
        <v>23.3</v>
      </c>
      <c r="E106" s="19">
        <f>E107</f>
        <v>23.3</v>
      </c>
      <c r="F106" s="31"/>
      <c r="G106" s="31"/>
    </row>
    <row r="107" spans="1:7" ht="38.25" customHeight="1" x14ac:dyDescent="0.25">
      <c r="A107" s="22" t="s">
        <v>10</v>
      </c>
      <c r="B107" s="17" t="s">
        <v>88</v>
      </c>
      <c r="C107" s="18">
        <v>200</v>
      </c>
      <c r="D107" s="19">
        <f>D108</f>
        <v>23.3</v>
      </c>
      <c r="E107" s="19">
        <f>E108</f>
        <v>23.3</v>
      </c>
      <c r="F107" s="31"/>
      <c r="G107" s="31"/>
    </row>
    <row r="108" spans="1:7" ht="38.25" customHeight="1" x14ac:dyDescent="0.25">
      <c r="A108" s="16" t="s">
        <v>20</v>
      </c>
      <c r="B108" s="17" t="s">
        <v>88</v>
      </c>
      <c r="C108" s="18">
        <v>240</v>
      </c>
      <c r="D108" s="19">
        <v>23.3</v>
      </c>
      <c r="E108" s="19">
        <v>23.3</v>
      </c>
      <c r="F108" s="31"/>
      <c r="G108" s="31"/>
    </row>
    <row r="109" spans="1:7" ht="71.25" customHeight="1" x14ac:dyDescent="0.25">
      <c r="A109" s="16" t="s">
        <v>127</v>
      </c>
      <c r="B109" s="17" t="s">
        <v>89</v>
      </c>
      <c r="C109" s="18"/>
      <c r="D109" s="19">
        <f>D110</f>
        <v>35</v>
      </c>
      <c r="E109" s="19">
        <f>E110</f>
        <v>35</v>
      </c>
      <c r="F109" s="31"/>
      <c r="G109" s="31"/>
    </row>
    <row r="110" spans="1:7" ht="38.25" customHeight="1" x14ac:dyDescent="0.25">
      <c r="A110" s="22" t="s">
        <v>10</v>
      </c>
      <c r="B110" s="17" t="s">
        <v>89</v>
      </c>
      <c r="C110" s="18">
        <v>200</v>
      </c>
      <c r="D110" s="19">
        <f>D111</f>
        <v>35</v>
      </c>
      <c r="E110" s="19">
        <f>E111</f>
        <v>35</v>
      </c>
      <c r="F110" s="31"/>
      <c r="G110" s="31"/>
    </row>
    <row r="111" spans="1:7" ht="38.25" customHeight="1" x14ac:dyDescent="0.25">
      <c r="A111" s="16" t="s">
        <v>20</v>
      </c>
      <c r="B111" s="17" t="s">
        <v>89</v>
      </c>
      <c r="C111" s="18">
        <v>240</v>
      </c>
      <c r="D111" s="19">
        <v>35</v>
      </c>
      <c r="E111" s="19">
        <v>35</v>
      </c>
      <c r="F111" s="31"/>
      <c r="G111" s="31"/>
    </row>
    <row r="112" spans="1:7" ht="54.75" customHeight="1" x14ac:dyDescent="0.25">
      <c r="A112" s="16" t="s">
        <v>90</v>
      </c>
      <c r="B112" s="17" t="s">
        <v>91</v>
      </c>
      <c r="C112" s="18"/>
      <c r="D112" s="19">
        <f>D113</f>
        <v>26151.199999999997</v>
      </c>
      <c r="E112" s="19">
        <f>E113</f>
        <v>25700.799999999999</v>
      </c>
      <c r="F112" s="31"/>
      <c r="G112" s="31"/>
    </row>
    <row r="113" spans="1:7" ht="64.5" customHeight="1" x14ac:dyDescent="0.25">
      <c r="A113" s="40" t="s">
        <v>92</v>
      </c>
      <c r="B113" s="17" t="s">
        <v>93</v>
      </c>
      <c r="C113" s="18"/>
      <c r="D113" s="19">
        <f>D114</f>
        <v>26151.199999999997</v>
      </c>
      <c r="E113" s="19">
        <f>E114</f>
        <v>25700.799999999999</v>
      </c>
      <c r="F113" s="31"/>
      <c r="G113" s="31"/>
    </row>
    <row r="114" spans="1:7" ht="38.25" customHeight="1" x14ac:dyDescent="0.25">
      <c r="A114" s="40" t="s">
        <v>69</v>
      </c>
      <c r="B114" s="17" t="s">
        <v>94</v>
      </c>
      <c r="C114" s="18"/>
      <c r="D114" s="19">
        <f>D115+D117+D119</f>
        <v>26151.199999999997</v>
      </c>
      <c r="E114" s="19">
        <f>E115+E117+E119</f>
        <v>25700.799999999999</v>
      </c>
      <c r="F114" s="31"/>
      <c r="G114" s="31"/>
    </row>
    <row r="115" spans="1:7" ht="38.25" customHeight="1" x14ac:dyDescent="0.25">
      <c r="A115" s="20" t="s">
        <v>26</v>
      </c>
      <c r="B115" s="17" t="s">
        <v>94</v>
      </c>
      <c r="C115" s="18">
        <v>100</v>
      </c>
      <c r="D115" s="19">
        <f>D116</f>
        <v>24163.599999999999</v>
      </c>
      <c r="E115" s="19">
        <f>E116</f>
        <v>24163.599999999999</v>
      </c>
      <c r="F115" s="31"/>
      <c r="G115" s="31"/>
    </row>
    <row r="116" spans="1:7" ht="38.25" customHeight="1" x14ac:dyDescent="0.25">
      <c r="A116" s="20" t="s">
        <v>32</v>
      </c>
      <c r="B116" s="17" t="s">
        <v>94</v>
      </c>
      <c r="C116" s="18">
        <v>110</v>
      </c>
      <c r="D116" s="58">
        <v>24163.599999999999</v>
      </c>
      <c r="E116" s="58">
        <v>24163.599999999999</v>
      </c>
      <c r="F116" s="31"/>
      <c r="G116" s="31"/>
    </row>
    <row r="117" spans="1:7" ht="38.25" customHeight="1" x14ac:dyDescent="0.25">
      <c r="A117" s="22" t="s">
        <v>10</v>
      </c>
      <c r="B117" s="17" t="s">
        <v>94</v>
      </c>
      <c r="C117" s="18">
        <v>200</v>
      </c>
      <c r="D117" s="58">
        <f>D118</f>
        <v>1905.6</v>
      </c>
      <c r="E117" s="58">
        <f>E118</f>
        <v>1455.2</v>
      </c>
      <c r="F117" s="31"/>
      <c r="G117" s="31"/>
    </row>
    <row r="118" spans="1:7" ht="38.25" customHeight="1" x14ac:dyDescent="0.25">
      <c r="A118" s="16" t="s">
        <v>20</v>
      </c>
      <c r="B118" s="17" t="s">
        <v>94</v>
      </c>
      <c r="C118" s="18">
        <v>240</v>
      </c>
      <c r="D118" s="58">
        <v>1905.6</v>
      </c>
      <c r="E118" s="58">
        <v>1455.2</v>
      </c>
      <c r="F118" s="31"/>
      <c r="G118" s="31"/>
    </row>
    <row r="119" spans="1:7" ht="38.25" customHeight="1" x14ac:dyDescent="0.25">
      <c r="A119" s="20" t="s">
        <v>15</v>
      </c>
      <c r="B119" s="17" t="s">
        <v>94</v>
      </c>
      <c r="C119" s="18">
        <v>800</v>
      </c>
      <c r="D119" s="58">
        <f>D120</f>
        <v>82</v>
      </c>
      <c r="E119" s="58">
        <f>E120</f>
        <v>82</v>
      </c>
      <c r="F119" s="31"/>
      <c r="G119" s="31"/>
    </row>
    <row r="120" spans="1:7" ht="38.25" customHeight="1" x14ac:dyDescent="0.25">
      <c r="A120" s="20" t="s">
        <v>29</v>
      </c>
      <c r="B120" s="17" t="s">
        <v>94</v>
      </c>
      <c r="C120" s="18">
        <v>850</v>
      </c>
      <c r="D120" s="58">
        <v>82</v>
      </c>
      <c r="E120" s="58">
        <v>82</v>
      </c>
      <c r="F120" s="31"/>
      <c r="G120" s="31"/>
    </row>
    <row r="121" spans="1:7" ht="39.75" customHeight="1" x14ac:dyDescent="0.25">
      <c r="A121" s="12" t="s">
        <v>44</v>
      </c>
      <c r="B121" s="13" t="s">
        <v>53</v>
      </c>
      <c r="C121" s="14" t="s">
        <v>5</v>
      </c>
      <c r="D121" s="15">
        <f>D122+D129</f>
        <v>41156.600000000006</v>
      </c>
      <c r="E121" s="15">
        <f>E122+E129</f>
        <v>8751.2999999999993</v>
      </c>
      <c r="F121" s="31"/>
      <c r="G121" s="31"/>
    </row>
    <row r="122" spans="1:7" ht="39.75" customHeight="1" x14ac:dyDescent="0.25">
      <c r="A122" s="24" t="s">
        <v>54</v>
      </c>
      <c r="B122" s="17" t="s">
        <v>55</v>
      </c>
      <c r="C122" s="14"/>
      <c r="D122" s="15">
        <f>D123+D126</f>
        <v>40437.800000000003</v>
      </c>
      <c r="E122" s="15">
        <f>E123+E126</f>
        <v>7368.4</v>
      </c>
      <c r="F122" s="31"/>
      <c r="G122" s="31"/>
    </row>
    <row r="123" spans="1:7" ht="145.5" customHeight="1" x14ac:dyDescent="0.25">
      <c r="A123" s="20" t="s">
        <v>128</v>
      </c>
      <c r="B123" s="27" t="s">
        <v>56</v>
      </c>
      <c r="C123" s="18"/>
      <c r="D123" s="19">
        <f>D124</f>
        <v>40437.800000000003</v>
      </c>
      <c r="E123" s="19">
        <f>E124</f>
        <v>7368.4</v>
      </c>
      <c r="F123" s="31"/>
      <c r="G123" s="31"/>
    </row>
    <row r="124" spans="1:7" ht="23.25" customHeight="1" x14ac:dyDescent="0.25">
      <c r="A124" s="20" t="s">
        <v>33</v>
      </c>
      <c r="B124" s="27" t="s">
        <v>56</v>
      </c>
      <c r="C124" s="18">
        <v>500</v>
      </c>
      <c r="D124" s="19">
        <f>D125</f>
        <v>40437.800000000003</v>
      </c>
      <c r="E124" s="19">
        <f>E125</f>
        <v>7368.4</v>
      </c>
      <c r="F124" s="31"/>
      <c r="G124" s="31"/>
    </row>
    <row r="125" spans="1:7" ht="26.25" customHeight="1" x14ac:dyDescent="0.25">
      <c r="A125" s="20" t="s">
        <v>34</v>
      </c>
      <c r="B125" s="27" t="s">
        <v>56</v>
      </c>
      <c r="C125" s="18">
        <v>540</v>
      </c>
      <c r="D125" s="19">
        <v>40437.800000000003</v>
      </c>
      <c r="E125" s="19">
        <v>7368.4</v>
      </c>
      <c r="F125" s="31"/>
      <c r="G125" s="31"/>
    </row>
    <row r="126" spans="1:7" ht="125.25" customHeight="1" x14ac:dyDescent="0.25">
      <c r="A126" s="20" t="s">
        <v>128</v>
      </c>
      <c r="B126" s="27" t="s">
        <v>95</v>
      </c>
      <c r="C126" s="18"/>
      <c r="D126" s="19">
        <f>D127</f>
        <v>0</v>
      </c>
      <c r="E126" s="19">
        <f>E127</f>
        <v>0</v>
      </c>
      <c r="F126" s="31"/>
      <c r="G126" s="31"/>
    </row>
    <row r="127" spans="1:7" ht="19.5" customHeight="1" x14ac:dyDescent="0.25">
      <c r="A127" s="20" t="s">
        <v>33</v>
      </c>
      <c r="B127" s="27" t="s">
        <v>56</v>
      </c>
      <c r="C127" s="18">
        <v>500</v>
      </c>
      <c r="D127" s="19">
        <f>D128</f>
        <v>0</v>
      </c>
      <c r="E127" s="19">
        <f>E128</f>
        <v>0</v>
      </c>
      <c r="F127" s="31"/>
      <c r="G127" s="31"/>
    </row>
    <row r="128" spans="1:7" ht="17.25" customHeight="1" x14ac:dyDescent="0.25">
      <c r="A128" s="20" t="s">
        <v>34</v>
      </c>
      <c r="B128" s="27" t="s">
        <v>56</v>
      </c>
      <c r="C128" s="18">
        <v>540</v>
      </c>
      <c r="D128" s="19">
        <v>0</v>
      </c>
      <c r="E128" s="19">
        <v>0</v>
      </c>
      <c r="F128" s="31"/>
      <c r="G128" s="31"/>
    </row>
    <row r="129" spans="1:7" ht="22.5" customHeight="1" x14ac:dyDescent="0.25">
      <c r="A129" s="28" t="s">
        <v>57</v>
      </c>
      <c r="B129" s="17" t="s">
        <v>101</v>
      </c>
      <c r="C129" s="14"/>
      <c r="D129" s="19">
        <f>D130+D134</f>
        <v>718.8</v>
      </c>
      <c r="E129" s="19">
        <f>E130+E134</f>
        <v>1382.9</v>
      </c>
      <c r="F129" s="31"/>
      <c r="G129" s="31"/>
    </row>
    <row r="130" spans="1:7" ht="20.25" customHeight="1" x14ac:dyDescent="0.25">
      <c r="A130" s="16" t="s">
        <v>30</v>
      </c>
      <c r="B130" s="17" t="s">
        <v>58</v>
      </c>
      <c r="C130" s="18"/>
      <c r="D130" s="19">
        <f>D132</f>
        <v>100</v>
      </c>
      <c r="E130" s="19">
        <f>E132</f>
        <v>100</v>
      </c>
      <c r="F130" s="31"/>
      <c r="G130" s="31"/>
    </row>
    <row r="131" spans="1:7" ht="53.25" customHeight="1" x14ac:dyDescent="0.25">
      <c r="A131" s="20" t="s">
        <v>129</v>
      </c>
      <c r="B131" s="17" t="s">
        <v>58</v>
      </c>
      <c r="C131" s="18"/>
      <c r="D131" s="19">
        <f>D132</f>
        <v>100</v>
      </c>
      <c r="E131" s="19">
        <f>E132</f>
        <v>100</v>
      </c>
      <c r="F131" s="31"/>
      <c r="G131" s="31"/>
    </row>
    <row r="132" spans="1:7" ht="20.25" customHeight="1" x14ac:dyDescent="0.25">
      <c r="A132" s="20" t="s">
        <v>15</v>
      </c>
      <c r="B132" s="17" t="s">
        <v>58</v>
      </c>
      <c r="C132" s="18">
        <v>800</v>
      </c>
      <c r="D132" s="19">
        <f>D133</f>
        <v>100</v>
      </c>
      <c r="E132" s="19">
        <f>E133</f>
        <v>100</v>
      </c>
      <c r="F132" s="31"/>
      <c r="G132" s="31"/>
    </row>
    <row r="133" spans="1:7" ht="18.75" customHeight="1" x14ac:dyDescent="0.25">
      <c r="A133" s="16" t="s">
        <v>31</v>
      </c>
      <c r="B133" s="17" t="s">
        <v>58</v>
      </c>
      <c r="C133" s="18">
        <v>870</v>
      </c>
      <c r="D133" s="19">
        <v>100</v>
      </c>
      <c r="E133" s="19">
        <v>100</v>
      </c>
      <c r="F133" s="31"/>
      <c r="G133" s="31"/>
    </row>
    <row r="134" spans="1:7" ht="67.5" customHeight="1" x14ac:dyDescent="0.25">
      <c r="A134" s="42" t="s">
        <v>130</v>
      </c>
      <c r="B134" s="17" t="s">
        <v>100</v>
      </c>
      <c r="C134" s="18"/>
      <c r="D134" s="19">
        <f>D135</f>
        <v>618.79999999999995</v>
      </c>
      <c r="E134" s="19">
        <f>E135</f>
        <v>1282.9000000000001</v>
      </c>
      <c r="F134" s="31"/>
      <c r="G134" s="31"/>
    </row>
    <row r="135" spans="1:7" ht="18.75" customHeight="1" x14ac:dyDescent="0.25">
      <c r="A135" s="20" t="s">
        <v>15</v>
      </c>
      <c r="B135" s="17" t="s">
        <v>100</v>
      </c>
      <c r="C135" s="18">
        <v>800</v>
      </c>
      <c r="D135" s="19">
        <f>D136</f>
        <v>618.79999999999995</v>
      </c>
      <c r="E135" s="19">
        <f>E136</f>
        <v>1282.9000000000001</v>
      </c>
      <c r="F135" s="31"/>
      <c r="G135" s="31"/>
    </row>
    <row r="136" spans="1:7" ht="18.75" customHeight="1" x14ac:dyDescent="0.25">
      <c r="A136" s="16" t="s">
        <v>31</v>
      </c>
      <c r="B136" s="17" t="s">
        <v>100</v>
      </c>
      <c r="C136" s="18">
        <v>870</v>
      </c>
      <c r="D136" s="19">
        <v>618.79999999999995</v>
      </c>
      <c r="E136" s="19">
        <v>1282.9000000000001</v>
      </c>
      <c r="F136" s="31"/>
      <c r="G136" s="31"/>
    </row>
    <row r="137" spans="1:7" ht="41.25" customHeight="1" x14ac:dyDescent="0.25">
      <c r="A137" s="12" t="s">
        <v>45</v>
      </c>
      <c r="B137" s="13" t="s">
        <v>60</v>
      </c>
      <c r="C137" s="14" t="s">
        <v>5</v>
      </c>
      <c r="D137" s="15">
        <f t="shared" ref="D137:E140" si="6">D138</f>
        <v>2062.4</v>
      </c>
      <c r="E137" s="15">
        <f t="shared" si="6"/>
        <v>2062.4</v>
      </c>
      <c r="F137" s="31"/>
      <c r="G137" s="31"/>
    </row>
    <row r="138" spans="1:7" ht="67.5" customHeight="1" x14ac:dyDescent="0.25">
      <c r="A138" s="26" t="s">
        <v>96</v>
      </c>
      <c r="B138" s="17" t="s">
        <v>97</v>
      </c>
      <c r="C138" s="14"/>
      <c r="D138" s="19">
        <f t="shared" si="6"/>
        <v>2062.4</v>
      </c>
      <c r="E138" s="19">
        <f t="shared" si="6"/>
        <v>2062.4</v>
      </c>
      <c r="F138" s="31"/>
      <c r="G138" s="31"/>
    </row>
    <row r="139" spans="1:7" ht="61.5" customHeight="1" x14ac:dyDescent="0.25">
      <c r="A139" s="16" t="s">
        <v>116</v>
      </c>
      <c r="B139" s="17" t="s">
        <v>98</v>
      </c>
      <c r="C139" s="18"/>
      <c r="D139" s="19">
        <f t="shared" si="6"/>
        <v>2062.4</v>
      </c>
      <c r="E139" s="19">
        <f t="shared" si="6"/>
        <v>2062.4</v>
      </c>
      <c r="F139" s="31"/>
      <c r="G139" s="31"/>
    </row>
    <row r="140" spans="1:7" ht="32.25" customHeight="1" x14ac:dyDescent="0.25">
      <c r="A140" s="22" t="s">
        <v>10</v>
      </c>
      <c r="B140" s="17" t="s">
        <v>98</v>
      </c>
      <c r="C140" s="18">
        <v>200</v>
      </c>
      <c r="D140" s="19">
        <f t="shared" si="6"/>
        <v>2062.4</v>
      </c>
      <c r="E140" s="19">
        <f t="shared" si="6"/>
        <v>2062.4</v>
      </c>
      <c r="F140" s="31"/>
      <c r="G140" s="31"/>
    </row>
    <row r="141" spans="1:7" ht="34.5" customHeight="1" x14ac:dyDescent="0.25">
      <c r="A141" s="16" t="s">
        <v>20</v>
      </c>
      <c r="B141" s="17" t="s">
        <v>98</v>
      </c>
      <c r="C141" s="18">
        <v>240</v>
      </c>
      <c r="D141" s="19">
        <v>2062.4</v>
      </c>
      <c r="E141" s="19">
        <v>2062.4</v>
      </c>
      <c r="F141" s="31"/>
      <c r="G141" s="31"/>
    </row>
    <row r="142" spans="1:7" ht="17.25" customHeight="1" x14ac:dyDescent="0.25">
      <c r="A142" s="29" t="s">
        <v>35</v>
      </c>
      <c r="B142" s="17"/>
      <c r="C142" s="30"/>
      <c r="D142" s="15">
        <f>D12+D30+D38+D43+D58+D78+D121+D137+D71</f>
        <v>131875.20000000001</v>
      </c>
      <c r="E142" s="15">
        <f>E12+E30+E38+E43+E58+E78+E121+E137+E71</f>
        <v>99854.499999999985</v>
      </c>
      <c r="F142" s="31"/>
      <c r="G142" s="31"/>
    </row>
    <row r="144" spans="1:7" x14ac:dyDescent="0.25">
      <c r="D144" s="41"/>
    </row>
  </sheetData>
  <autoFilter ref="A11:IN142"/>
  <mergeCells count="3">
    <mergeCell ref="B1:D3"/>
    <mergeCell ref="A7:D7"/>
    <mergeCell ref="B4:D4"/>
  </mergeCells>
  <pageMargins left="1.1811023622047245" right="0.23622047244094491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8</vt:lpstr>
      <vt:lpstr>Лист1</vt:lpstr>
      <vt:lpstr>Лист2</vt:lpstr>
      <vt:lpstr>Лист3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2023-06-19T08:55:51Z</dcterms:modified>
</cp:coreProperties>
</file>