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8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'Приложение 8'!$A$1:$L$146</definedName>
  </definedNames>
  <calcPr calcId="145621"/>
</workbook>
</file>

<file path=xl/calcChain.xml><?xml version="1.0" encoding="utf-8"?>
<calcChain xmlns="http://schemas.openxmlformats.org/spreadsheetml/2006/main">
  <c r="L83" i="4" l="1"/>
  <c r="L85" i="4"/>
  <c r="L86" i="4"/>
  <c r="L87" i="4"/>
  <c r="L88" i="4"/>
  <c r="L90" i="4"/>
  <c r="L91" i="4"/>
  <c r="L92" i="4"/>
  <c r="L94" i="4"/>
  <c r="L96" i="4"/>
  <c r="L98" i="4"/>
  <c r="L99" i="4"/>
  <c r="L100" i="4"/>
  <c r="L102" i="4"/>
  <c r="L104" i="4"/>
  <c r="L106" i="4"/>
  <c r="L107" i="4"/>
  <c r="L108" i="4"/>
  <c r="L110" i="4"/>
  <c r="L112" i="4"/>
  <c r="L113" i="4"/>
  <c r="L114" i="4"/>
  <c r="L116" i="4"/>
  <c r="L117" i="4"/>
  <c r="L118" i="4"/>
  <c r="L120" i="4"/>
  <c r="L121" i="4"/>
  <c r="L122" i="4"/>
  <c r="L124" i="4"/>
  <c r="L125" i="4"/>
  <c r="L126" i="4"/>
  <c r="L128" i="4"/>
  <c r="L130" i="4"/>
  <c r="L131" i="4"/>
  <c r="L133" i="4"/>
  <c r="L134" i="4"/>
  <c r="L136" i="4"/>
  <c r="L137" i="4"/>
  <c r="L144" i="4"/>
  <c r="L143" i="4"/>
  <c r="L141" i="4"/>
  <c r="L140" i="4"/>
  <c r="L39" i="4"/>
  <c r="L38" i="4" s="1"/>
  <c r="K39" i="4"/>
  <c r="K38" i="4" s="1"/>
  <c r="K37" i="4" s="1"/>
  <c r="K36" i="4" s="1"/>
  <c r="L53" i="4"/>
  <c r="L51" i="4"/>
  <c r="L47" i="4" s="1"/>
  <c r="L46" i="4" s="1"/>
  <c r="L48" i="4"/>
  <c r="L44" i="4"/>
  <c r="L43" i="4"/>
  <c r="L42" i="4" s="1"/>
  <c r="L41" i="4" s="1"/>
  <c r="K145" i="4"/>
  <c r="K144" i="4" s="1"/>
  <c r="K143" i="4" s="1"/>
  <c r="K141" i="4"/>
  <c r="K140" i="4" s="1"/>
  <c r="K137" i="4"/>
  <c r="K136" i="4" s="1"/>
  <c r="K134" i="4"/>
  <c r="K133" i="4" s="1"/>
  <c r="K131" i="4"/>
  <c r="K130" i="4" s="1"/>
  <c r="K128" i="4"/>
  <c r="K126" i="4"/>
  <c r="K122" i="4"/>
  <c r="K121" i="4" s="1"/>
  <c r="K120" i="4" s="1"/>
  <c r="K118" i="4"/>
  <c r="K117" i="4"/>
  <c r="K116" i="4" s="1"/>
  <c r="K114" i="4"/>
  <c r="K113" i="4"/>
  <c r="K112" i="4" s="1"/>
  <c r="K110" i="4"/>
  <c r="K108" i="4"/>
  <c r="K107" i="4"/>
  <c r="K106" i="4" s="1"/>
  <c r="K104" i="4"/>
  <c r="K102" i="4"/>
  <c r="K100" i="4"/>
  <c r="K99" i="4" s="1"/>
  <c r="K98" i="4" s="1"/>
  <c r="K96" i="4"/>
  <c r="K94" i="4"/>
  <c r="K92" i="4"/>
  <c r="K91" i="4" s="1"/>
  <c r="K90" i="4" s="1"/>
  <c r="K88" i="4"/>
  <c r="K86" i="4" s="1"/>
  <c r="K85" i="4" s="1"/>
  <c r="K87" i="4"/>
  <c r="K83" i="4"/>
  <c r="K82" i="4"/>
  <c r="K80" i="4"/>
  <c r="K79" i="4"/>
  <c r="K77" i="4"/>
  <c r="K75" i="4"/>
  <c r="K72" i="4" s="1"/>
  <c r="K73" i="4"/>
  <c r="K70" i="4"/>
  <c r="K68" i="4"/>
  <c r="K67" i="4" s="1"/>
  <c r="K65" i="4"/>
  <c r="K63" i="4"/>
  <c r="K61" i="4"/>
  <c r="K58" i="4"/>
  <c r="K55" i="4"/>
  <c r="K54" i="4" s="1"/>
  <c r="K51" i="4"/>
  <c r="K50" i="4"/>
  <c r="K48" i="4"/>
  <c r="K44" i="4"/>
  <c r="K43" i="4" s="1"/>
  <c r="K42" i="4" s="1"/>
  <c r="K41" i="4" s="1"/>
  <c r="K34" i="4"/>
  <c r="K32" i="4" s="1"/>
  <c r="K31" i="4" s="1"/>
  <c r="K33" i="4"/>
  <c r="K29" i="4"/>
  <c r="K28" i="4"/>
  <c r="K26" i="4"/>
  <c r="K25" i="4" s="1"/>
  <c r="K23" i="4" s="1"/>
  <c r="K21" i="4"/>
  <c r="K20" i="4"/>
  <c r="K19" i="4" s="1"/>
  <c r="K16" i="4"/>
  <c r="K15" i="4"/>
  <c r="K14" i="4"/>
  <c r="K13" i="4"/>
  <c r="L139" i="4" l="1"/>
  <c r="L50" i="4"/>
  <c r="K18" i="4"/>
  <c r="K12" i="4" s="1"/>
  <c r="K57" i="4"/>
  <c r="K53" i="4" s="1"/>
  <c r="K125" i="4"/>
  <c r="K24" i="4"/>
  <c r="K47" i="4"/>
  <c r="K46" i="4" s="1"/>
  <c r="K124" i="4"/>
  <c r="K139" i="4"/>
  <c r="K60" i="4"/>
  <c r="L68" i="4"/>
  <c r="L69" i="4"/>
  <c r="L80" i="4" l="1"/>
  <c r="L76" i="4"/>
  <c r="L75" i="4" s="1"/>
  <c r="L74" i="4" s="1"/>
  <c r="L73" i="4"/>
  <c r="L72" i="4" s="1"/>
  <c r="L71" i="4" s="1"/>
  <c r="L65" i="4"/>
  <c r="L66" i="4"/>
  <c r="L63" i="4"/>
  <c r="L61" i="4"/>
  <c r="L58" i="4"/>
  <c r="L56" i="4"/>
  <c r="L55" i="4" s="1"/>
  <c r="L37" i="4"/>
  <c r="L36" i="4" s="1"/>
  <c r="L34" i="4"/>
  <c r="L29" i="4"/>
  <c r="L28" i="4"/>
  <c r="L26" i="4"/>
  <c r="L25" i="4" s="1"/>
  <c r="L21" i="4"/>
  <c r="L20" i="4"/>
  <c r="L19" i="4" s="1"/>
  <c r="L16" i="4"/>
  <c r="L15" i="4" s="1"/>
  <c r="L14" i="4" s="1"/>
  <c r="L78" i="4" l="1"/>
  <c r="L77" i="4" s="1"/>
  <c r="L79" i="4"/>
  <c r="L18" i="4"/>
  <c r="L32" i="4"/>
  <c r="L31" i="4" s="1"/>
  <c r="L33" i="4"/>
  <c r="L60" i="4"/>
  <c r="L24" i="4"/>
  <c r="L23" i="4"/>
  <c r="L13" i="4"/>
  <c r="L12" i="4" l="1"/>
</calcChain>
</file>

<file path=xl/sharedStrings.xml><?xml version="1.0" encoding="utf-8"?>
<sst xmlns="http://schemas.openxmlformats.org/spreadsheetml/2006/main" count="304" uniqueCount="151">
  <si>
    <t>Приложение 8 к Решению Совета депутатов сельского поселения Ларьяк                                 от ______г. № ____</t>
  </si>
  <si>
    <t>(тыс.рублей)</t>
  </si>
  <si>
    <t>ВР</t>
  </si>
  <si>
    <t>Наименование</t>
  </si>
  <si>
    <t>ЦСР</t>
  </si>
  <si>
    <t>Сумма на 2021 год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</si>
  <si>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</si>
  <si>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</si>
  <si>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</si>
  <si>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</si>
  <si>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</si>
  <si>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</si>
  <si>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</si>
  <si>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</si>
  <si>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</si>
  <si>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</si>
  <si>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</si>
  <si>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</si>
  <si>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</si>
  <si>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</si>
  <si>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</si>
  <si>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</si>
  <si>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</si>
  <si>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</si>
  <si>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</si>
  <si>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</si>
  <si>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</si>
  <si>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</si>
  <si>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</si>
  <si>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</si>
  <si>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</si>
  <si>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</si>
  <si>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</si>
  <si>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</si>
  <si>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Основное мероприятие "Благоустройство дворовых и общественных территорий  в с.п. Ларьяк"</t>
  </si>
  <si>
    <t>44.0.01.0000</t>
  </si>
  <si>
    <t>50.0.00.00000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</si>
  <si>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</si>
  <si>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</si>
  <si>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</si>
  <si>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50.0.00.02040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</si>
  <si>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</si>
  <si>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</si>
  <si>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</si>
  <si>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50.0.00.02400</t>
  </si>
  <si>
    <t>0122100</t>
  </si>
  <si>
    <t>Уплата налогов, сборов и иных платежей</t>
  </si>
  <si>
    <t>50.0.00.51180</t>
  </si>
  <si>
    <t>0130000</t>
  </si>
  <si>
    <t>0132100</t>
  </si>
  <si>
    <t>0140000</t>
  </si>
  <si>
    <t>50.0.00.59300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</si>
  <si>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</si>
  <si>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</si>
  <si>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0142100</t>
  </si>
  <si>
    <t>51.0.00.00000</t>
  </si>
  <si>
    <t>Резервный фонд</t>
  </si>
  <si>
    <t>51.0.00.20610</t>
  </si>
  <si>
    <t>Резервные средства</t>
  </si>
  <si>
    <t>52.0.00.00000</t>
  </si>
  <si>
    <t>0145510</t>
  </si>
  <si>
    <t>52.0.00.00590</t>
  </si>
  <si>
    <t>Расходы на выплаты персоналу казенных учреждений</t>
  </si>
  <si>
    <t>0200000</t>
  </si>
  <si>
    <t>53.0.00.00000</t>
  </si>
  <si>
    <t>0202100</t>
  </si>
  <si>
    <t>53.0.00.00590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</si>
  <si>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</si>
  <si>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</si>
  <si>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</si>
  <si>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0402100</t>
  </si>
  <si>
    <t>55.0.00.00000</t>
  </si>
  <si>
    <t>55.0.00.99990</t>
  </si>
  <si>
    <t>57.0.00.00000</t>
  </si>
  <si>
    <t>57.0.00.99990</t>
  </si>
  <si>
    <t>58.0.00.00000</t>
  </si>
  <si>
    <t>58.0.00.20070</t>
  </si>
  <si>
    <t>0510000</t>
  </si>
  <si>
    <t>59.0.00.00000</t>
  </si>
  <si>
    <t>0512100</t>
  </si>
  <si>
    <t>59.0.00.99990</t>
  </si>
  <si>
    <t>59.1.00.89020</t>
  </si>
  <si>
    <t>Межбюджетные трансферты</t>
  </si>
  <si>
    <t>Иные межбюджетные трансфетры</t>
  </si>
  <si>
    <t>59.0.00.84290</t>
  </si>
  <si>
    <t>60.0.00.00000</t>
  </si>
  <si>
    <t>0515408</t>
  </si>
  <si>
    <t>60.1.01.99990</t>
  </si>
  <si>
    <t>Всего</t>
  </si>
  <si>
    <t xml:space="preserve">Муниципальная программа «Развитие транспортной системы сельского поселения Ларьяк» </t>
  </si>
  <si>
    <t>Подпрограмма  «Автомобильные дороги»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</si>
  <si>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</si>
  <si>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</si>
  <si>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</si>
  <si>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</si>
  <si>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</si>
  <si>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</si>
  <si>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</si>
  <si>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</si>
  <si>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</si>
  <si>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целевым статьям (муниципальным программам и ведомственным целевым программам ), группам (группам и подгруппам) видов расходов классификации расходов бюджета сельского поселения Ларьяк на 2021-2022 годы</t>
  </si>
  <si>
    <t>Муниципальная программа  "Жилищно-коммунальный комплекс и городская среда в сельском поселении Ларьяк"</t>
  </si>
  <si>
    <t>Софинансирование расходов на реализацию мероприятий по благоустройству в рамках муниципальной программы "Жилищно-коммунальный комплекс и городская среда в сельском поселении Ларьяк"</t>
  </si>
  <si>
    <t>44.0.01.99990</t>
  </si>
  <si>
    <t>45.0.00.00000</t>
  </si>
  <si>
    <t>Основное мероприятие "Повышение энергоэффективности систем освещения "</t>
  </si>
  <si>
    <t>45.0.01.00000</t>
  </si>
  <si>
    <t>Реализация мероприятий в рамках муниципальной программы  "Жилищно-коммунальный комплекс и городская среда в сельском поселении Ларьяк"</t>
  </si>
  <si>
    <t>45.0.01.99990</t>
  </si>
  <si>
    <t xml:space="preserve"> Муниципальная программа "Мероприятия по содействию развитию исторических и иных местных традиций"</t>
  </si>
  <si>
    <t>46.0.00.00000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</si>
  <si>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 Муниципальная программа "Мероприятия по содействию развитию исторических и иных местных традиций"</t>
  </si>
  <si>
    <t>46.0.00.82420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</si>
  <si>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 Муниципальная программа "Мероприятия по содействию развитию исторических и иных местных традиций"</t>
  </si>
  <si>
    <t>46.0.00.S2420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</si>
  <si>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</si>
  <si>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</si>
  <si>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содержание заместителей главы муниципального образования,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</si>
  <si>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</si>
  <si>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Прочие мероприятия органов местного самоуправления,  в рамках Муниципальная программа "Управление в сфере муниципальных финансов в сельском поселении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</si>
  <si>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</si>
  <si>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50.0.00.89240</t>
  </si>
  <si>
    <t>Иные межбюджетные трансферты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</si>
  <si>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</si>
  <si>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50.0.00.S9300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</si>
  <si>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</si>
  <si>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</si>
  <si>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</si>
  <si>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</si>
  <si>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</si>
  <si>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программы "Развитие культуры и кинематографии в сельском поселении Ларьяк"</t>
  </si>
  <si>
    <t>Расходы на обеспечение деятельности учреждений МКУ "Музей – усадьба купца П.А.Кайдалова" и МКУ «КДЦ с.п. Ларьяк», в рамкахМуниципальная программы "Развитие культуры и кинематографии в сельском поселении Ларьяк"</t>
  </si>
  <si>
    <t xml:space="preserve">Муниципальная программа "Развитие физической культуры и спорта в сельском поселении  Ларьяк" </t>
  </si>
  <si>
    <t xml:space="preserve"> Муниципальная программа "Безопасность жизнедеятельности в сельском поселении Ларьяк"</t>
  </si>
  <si>
    <t>Расходы на реализацию мероприятий в рамках  Муниципальная программа "Безопасность жизнедеятельности в сельском поселении Ларьяк"</t>
  </si>
  <si>
    <t>Расходы на реализацию мероприятий в рамках Муниципальная программа "Управление в сфере муниципальных финансов в сельском поселении Ларьяк"</t>
  </si>
  <si>
    <t>Муниципальная программа «Информационное общество сельского поселения Ларьяк»</t>
  </si>
  <si>
    <t>Расходы на реализацию мероприятий в рамках Муниципальная программа «Информационное общество сельского поселения Ларьяк»</t>
  </si>
  <si>
    <t>Муниципальная программа "Управление муниципальным имуществом на территории сельского поселения Ларьяк"</t>
  </si>
  <si>
    <t>Расходы на реализацию мероприятий в рамках Муниципальная программа "Управление муниципальным имуществом на территории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</si>
  <si>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 района в 2018-2025 годы и на период до 2030 года" в рамках Муниципальная программа "Управление в сфере муниципальных финансов в сельском поселении Ларьяк"</t>
  </si>
  <si>
    <t>59.0.00.89090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</si>
  <si>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2018-2025 годах и на период до 2030 года" в рамках Муниципальная программа "Управление в сфере муниципальных финансов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</si>
  <si>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</si>
  <si>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Расходы на реализацию мероприятий в рамках муниципальной программой  "Жилищно-коммунальный комплекс и городская среда в сельском поселении Ларьяк"</t>
  </si>
  <si>
    <t>60.1.00.00000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</si>
  <si>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 (похоронное дело)</t>
  </si>
  <si>
    <t>60.2.00.00000</t>
  </si>
  <si>
    <t>Закупка товаров, работ, услуг для обеспечения государственных (муниципальных) нужд (похоронное дело)</t>
  </si>
  <si>
    <t>60.2.01.99990</t>
  </si>
  <si>
    <t>Сумма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</si>
</sst>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"/>
    <numFmt numFmtId="165" formatCode="0000000"/>
    <numFmt numFmtId="166" formatCode="000"/>
    <numFmt numFmtId="168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5" xfId="1" applyNumberFormat="1" applyFont="1" applyFill="1" applyBorder="1" applyAlignment="1" applyProtection="1">
      <alignment horizontal="justify" wrapText="1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6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5" xfId="1" applyNumberFormat="1" applyFont="1" applyFill="1" applyBorder="1" applyAlignment="1" applyProtection="1">
      <alignment horizontal="center"/>
      <protection hidden="1"/>
    </xf>
    <xf numFmtId="166" fontId="3" fillId="0" borderId="5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justify" wrapText="1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" applyFont="1" applyAlignment="1">
      <alignment horizontal="center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5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justify" vertical="top" wrapText="1"/>
      <protection hidden="1"/>
    </xf>
    <xf numFmtId="166" fontId="3" fillId="0" borderId="7" xfId="1" applyNumberFormat="1" applyFont="1" applyFill="1" applyBorder="1" applyAlignment="1" applyProtection="1">
      <alignment horizontal="center"/>
      <protection hidden="1"/>
    </xf>
    <xf numFmtId="165" fontId="5" fillId="0" borderId="12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Fill="1" applyBorder="1" applyAlignment="1" applyProtection="1">
      <alignment horizontal="right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6" fontId="5" fillId="0" borderId="1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justify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16" xfId="1" applyNumberFormat="1" applyFont="1" applyFill="1" applyBorder="1" applyAlignment="1" applyProtection="1">
      <alignment horizontal="justify" wrapText="1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6" fontId="5" fillId="0" borderId="16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Fill="1" applyBorder="1" applyAlignment="1" applyProtection="1">
      <alignment horizontal="right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justify" wrapText="1"/>
      <protection hidden="1"/>
    </xf>
    <xf numFmtId="0" fontId="3" fillId="0" borderId="6" xfId="1" applyNumberFormat="1" applyFont="1" applyFill="1" applyBorder="1" applyAlignment="1" applyProtection="1">
      <alignment horizontal="justify" wrapText="1"/>
      <protection hidden="1"/>
    </xf>
    <xf numFmtId="165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justify" wrapText="1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8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 vertical="top"/>
      <protection hidden="1"/>
    </xf>
    <xf numFmtId="14" fontId="3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18" xfId="1" applyNumberFormat="1" applyFont="1" applyFill="1" applyBorder="1" applyAlignment="1" applyProtection="1">
      <alignment horizontal="justify" wrapText="1"/>
      <protection hidden="1"/>
    </xf>
    <xf numFmtId="0" fontId="9" fillId="0" borderId="11" xfId="1" applyNumberFormat="1" applyFont="1" applyFill="1" applyBorder="1" applyAlignment="1" applyProtection="1">
      <alignment horizontal="justify" wrapText="1"/>
      <protection hidden="1"/>
    </xf>
    <xf numFmtId="164" fontId="5" fillId="0" borderId="2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Alignment="1" applyProtection="1">
      <alignment horizontal="left" vertical="center" wrapText="1"/>
      <protection hidden="1"/>
    </xf>
    <xf numFmtId="165" fontId="5" fillId="0" borderId="11" xfId="1" applyNumberFormat="1" applyFont="1" applyFill="1" applyBorder="1" applyAlignment="1" applyProtection="1">
      <alignment horizontal="center"/>
      <protection hidden="1"/>
    </xf>
    <xf numFmtId="165" fontId="3" fillId="0" borderId="17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justify" wrapText="1"/>
      <protection hidden="1"/>
    </xf>
    <xf numFmtId="166" fontId="5" fillId="0" borderId="6" xfId="1" applyNumberFormat="1" applyFont="1" applyFill="1" applyBorder="1" applyAlignment="1" applyProtection="1">
      <alignment horizontal="center"/>
      <protection hidden="1"/>
    </xf>
    <xf numFmtId="164" fontId="3" fillId="0" borderId="14" xfId="1" applyNumberFormat="1" applyFont="1" applyFill="1" applyBorder="1" applyAlignment="1" applyProtection="1">
      <alignment horizontal="right"/>
      <protection hidden="1"/>
    </xf>
    <xf numFmtId="165" fontId="5" fillId="0" borderId="17" xfId="1" applyNumberFormat="1" applyFont="1" applyFill="1" applyBorder="1" applyAlignment="1" applyProtection="1">
      <alignment horizontal="center"/>
      <protection hidden="1"/>
    </xf>
    <xf numFmtId="166" fontId="5" fillId="0" borderId="7" xfId="1" applyNumberFormat="1" applyFont="1" applyFill="1" applyBorder="1" applyAlignment="1" applyProtection="1">
      <alignment horizontal="center"/>
      <protection hidden="1"/>
    </xf>
    <xf numFmtId="166" fontId="3" fillId="0" borderId="18" xfId="1" applyNumberFormat="1" applyFont="1" applyFill="1" applyBorder="1" applyAlignment="1" applyProtection="1">
      <alignment horizontal="center"/>
      <protection hidden="1"/>
    </xf>
    <xf numFmtId="14" fontId="3" fillId="0" borderId="12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alignment horizontal="justify" vertical="center"/>
      <protection hidden="1"/>
    </xf>
    <xf numFmtId="165" fontId="3" fillId="0" borderId="14" xfId="1" applyNumberFormat="1" applyFont="1" applyFill="1" applyBorder="1" applyAlignment="1" applyProtection="1">
      <protection hidden="1"/>
    </xf>
    <xf numFmtId="40" fontId="3" fillId="0" borderId="11" xfId="1" applyNumberFormat="1" applyFont="1" applyFill="1" applyBorder="1" applyAlignment="1" applyProtection="1"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Alignment="1">
      <alignment horizontal="justify" wrapText="1"/>
    </xf>
    <xf numFmtId="0" fontId="6" fillId="0" borderId="14" xfId="2" applyFont="1" applyFill="1" applyBorder="1" applyAlignment="1">
      <alignment horizontal="justify" wrapText="1"/>
    </xf>
    <xf numFmtId="0" fontId="5" fillId="0" borderId="12" xfId="1" applyNumberFormat="1" applyFont="1" applyFill="1" applyBorder="1" applyAlignment="1" applyProtection="1">
      <alignment horizontal="justify" wrapText="1"/>
      <protection hidden="1"/>
    </xf>
    <xf numFmtId="0" fontId="3" fillId="0" borderId="5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Alignment="1">
      <alignment horizontal="justify"/>
    </xf>
    <xf numFmtId="0" fontId="6" fillId="0" borderId="11" xfId="2" applyFont="1" applyFill="1" applyBorder="1" applyAlignment="1">
      <alignment horizontal="justify" wrapText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2" borderId="12" xfId="1" applyNumberFormat="1" applyFont="1" applyFill="1" applyBorder="1" applyAlignment="1" applyProtection="1">
      <alignment horizontal="justify" vertical="top" wrapText="1"/>
      <protection hidden="1"/>
    </xf>
    <xf numFmtId="14" fontId="3" fillId="0" borderId="12" xfId="1" applyNumberFormat="1" applyFont="1" applyFill="1" applyBorder="1" applyAlignment="1" applyProtection="1">
      <alignment horizontal="center" vertical="top"/>
      <protection hidden="1"/>
    </xf>
    <xf numFmtId="168" fontId="3" fillId="0" borderId="11" xfId="1" applyNumberFormat="1" applyFont="1" applyFill="1" applyBorder="1" applyAlignment="1" applyProtection="1">
      <alignment horizontal="right" vertical="top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 vertical="top"/>
      <protection hidden="1"/>
    </xf>
    <xf numFmtId="14" fontId="3" fillId="0" borderId="11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3;&#1072;&#1074;&#1041;&#1091;&#1093;/Desktop/&#1053;&#1054;&#1042;&#1040;&#1071;%20&#1056;&#1040;&#1041;&#1054;&#1058;&#1040;/&#1041;&#1070;&#1044;&#1046;&#1045;&#1058;%202019/&#1041;&#1070;&#1044;&#1046;&#1045;&#1058;/&#1041;&#1070;&#1044;&#1046;&#1045;&#1058;%20&#1053;&#1040;%202019-2021/&#1055;&#1056;&#1048;&#1051;&#1054;&#1046;&#1045;&#1053;&#1048;&#1045;%20&#1050;%20&#1041;&#1070;&#1044;&#1046;&#1045;&#1058;&#1059;%202019-2021%20&#1075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 refreshError="1">
        <row r="12">
          <cell r="Q12">
            <v>1836.0509999999999</v>
          </cell>
        </row>
        <row r="134">
          <cell r="Q134">
            <v>0</v>
          </cell>
        </row>
      </sheetData>
      <sheetData sheetId="1" refreshError="1">
        <row r="12">
          <cell r="Q12">
            <v>1836.0509999999999</v>
          </cell>
        </row>
        <row r="48">
          <cell r="R48">
            <v>0</v>
          </cell>
        </row>
        <row r="51">
          <cell r="R5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view="pageBreakPreview" topLeftCell="H124" zoomScale="60" zoomScaleNormal="100" workbookViewId="0">
      <selection activeCell="K83" sqref="K83:L83"/>
    </sheetView>
  </sheetViews>
  <sheetFormatPr defaultColWidth="9.140625" defaultRowHeight="15.75" x14ac:dyDescent="0.25"/>
  <cols>
    <col min="1" max="7" width="9.140625" style="5" hidden="1" customWidth="1"/>
    <col min="8" max="8" width="71.28515625" style="113" customWidth="1"/>
    <col min="9" max="9" width="19" style="5" customWidth="1"/>
    <col min="10" max="10" width="8.5703125" style="5" customWidth="1"/>
    <col min="11" max="11" width="14.42578125" style="5" customWidth="1"/>
    <col min="12" max="12" width="14.140625" style="5" customWidth="1"/>
    <col min="13" max="252" width="9.140625" style="5" customWidth="1"/>
    <col min="253" max="16384" width="9.140625" style="5"/>
  </cols>
  <sheetData>
    <row r="1" spans="1:12" ht="21" customHeight="1" x14ac:dyDescent="0.25">
      <c r="A1" s="1"/>
      <c r="B1" s="1"/>
      <c r="C1" s="1"/>
      <c r="D1" s="1"/>
      <c r="E1" s="1"/>
      <c r="F1" s="1"/>
      <c r="G1" s="1"/>
      <c r="H1" s="2"/>
      <c r="I1" s="3"/>
      <c r="J1" s="116" t="s">
        <v>0</v>
      </c>
      <c r="K1" s="116"/>
      <c r="L1" s="116"/>
    </row>
    <row r="2" spans="1:12" ht="18.75" customHeight="1" x14ac:dyDescent="0.25">
      <c r="A2" s="1"/>
      <c r="B2" s="1"/>
      <c r="C2" s="1"/>
      <c r="D2" s="1"/>
      <c r="E2" s="1"/>
      <c r="F2" s="1"/>
      <c r="G2" s="1"/>
      <c r="H2" s="2"/>
      <c r="I2" s="6"/>
      <c r="J2" s="116"/>
      <c r="K2" s="116"/>
      <c r="L2" s="116"/>
    </row>
    <row r="3" spans="1:12" ht="25.5" customHeight="1" x14ac:dyDescent="0.25">
      <c r="A3" s="1"/>
      <c r="B3" s="1"/>
      <c r="C3" s="1"/>
      <c r="D3" s="1"/>
      <c r="E3" s="1"/>
      <c r="F3" s="1"/>
      <c r="G3" s="1"/>
      <c r="H3" s="2"/>
      <c r="I3" s="3"/>
      <c r="J3" s="116"/>
      <c r="K3" s="116"/>
      <c r="L3" s="116"/>
    </row>
    <row r="4" spans="1:12" ht="18.75" customHeight="1" x14ac:dyDescent="0.25">
      <c r="A4" s="1"/>
      <c r="B4" s="1"/>
      <c r="C4" s="1"/>
      <c r="D4" s="1"/>
      <c r="E4" s="1"/>
      <c r="F4" s="1"/>
      <c r="G4" s="1"/>
      <c r="H4" s="7"/>
      <c r="I4" s="8"/>
      <c r="J4" s="8"/>
      <c r="K4" s="9"/>
      <c r="L4" s="9"/>
    </row>
    <row r="5" spans="1:12" ht="409.6" hidden="1" customHeight="1" x14ac:dyDescent="0.25">
      <c r="A5" s="1"/>
      <c r="B5" s="1"/>
      <c r="C5" s="1"/>
      <c r="D5" s="1"/>
      <c r="E5" s="1"/>
      <c r="F5" s="1"/>
      <c r="G5" s="1"/>
      <c r="H5" s="7"/>
      <c r="I5" s="1"/>
      <c r="J5" s="1"/>
      <c r="K5" s="1"/>
      <c r="L5" s="1"/>
    </row>
    <row r="6" spans="1:12" ht="409.6" hidden="1" customHeight="1" x14ac:dyDescent="0.25">
      <c r="A6" s="1"/>
      <c r="B6" s="1"/>
      <c r="C6" s="1"/>
      <c r="D6" s="1"/>
      <c r="E6" s="1"/>
      <c r="F6" s="1"/>
      <c r="G6" s="1"/>
      <c r="H6" s="7"/>
      <c r="I6" s="1"/>
      <c r="J6" s="1"/>
      <c r="K6" s="1"/>
      <c r="L6" s="1"/>
    </row>
    <row r="7" spans="1:12" ht="64.5" customHeight="1" x14ac:dyDescent="0.25">
      <c r="A7" s="1"/>
      <c r="B7" s="1"/>
      <c r="C7" s="1"/>
      <c r="D7" s="1"/>
      <c r="E7" s="1"/>
      <c r="F7" s="1"/>
      <c r="G7" s="1"/>
      <c r="H7" s="117" t="s">
        <v>100</v>
      </c>
      <c r="I7" s="117"/>
      <c r="J7" s="117"/>
      <c r="K7" s="117"/>
      <c r="L7" s="117"/>
    </row>
    <row r="8" spans="1:12" ht="14.25" hidden="1" customHeight="1" x14ac:dyDescent="0.25">
      <c r="A8" s="1"/>
      <c r="B8" s="1"/>
      <c r="C8" s="1"/>
      <c r="D8" s="1"/>
      <c r="E8" s="1"/>
      <c r="F8" s="1"/>
      <c r="G8" s="1"/>
      <c r="H8" s="7"/>
      <c r="I8" s="1"/>
      <c r="J8" s="1"/>
      <c r="K8" s="1"/>
      <c r="L8" s="1"/>
    </row>
    <row r="9" spans="1:12" ht="18.75" customHeight="1" thickBot="1" x14ac:dyDescent="0.3">
      <c r="A9" s="1"/>
      <c r="B9" s="10"/>
      <c r="C9" s="10"/>
      <c r="D9" s="10"/>
      <c r="E9" s="10"/>
      <c r="F9" s="10"/>
      <c r="G9" s="10"/>
      <c r="H9" s="7"/>
      <c r="I9" s="1"/>
      <c r="J9" s="1"/>
      <c r="K9" s="11"/>
      <c r="L9" s="11" t="s">
        <v>1</v>
      </c>
    </row>
    <row r="10" spans="1:12" ht="37.5" customHeight="1" x14ac:dyDescent="0.25">
      <c r="A10" s="12"/>
      <c r="B10" s="13"/>
      <c r="C10" s="13"/>
      <c r="D10" s="13"/>
      <c r="E10" s="14"/>
      <c r="F10" s="14"/>
      <c r="G10" s="14" t="s">
        <v>2</v>
      </c>
      <c r="H10" s="15" t="s">
        <v>3</v>
      </c>
      <c r="I10" s="16" t="s">
        <v>4</v>
      </c>
      <c r="J10" s="16" t="s">
        <v>2</v>
      </c>
      <c r="K10" s="17" t="s">
        <v>5</v>
      </c>
      <c r="L10" s="17" t="s">
        <v>150</v>
      </c>
    </row>
    <row r="11" spans="1:12" ht="18.75" customHeight="1" x14ac:dyDescent="0.25">
      <c r="A11" s="18"/>
      <c r="B11" s="19"/>
      <c r="C11" s="4"/>
      <c r="D11" s="4"/>
      <c r="E11" s="4"/>
      <c r="F11" s="4"/>
      <c r="G11" s="4"/>
      <c r="H11" s="15">
        <v>1</v>
      </c>
      <c r="I11" s="17">
        <v>2</v>
      </c>
      <c r="J11" s="17">
        <v>3</v>
      </c>
      <c r="K11" s="17">
        <v>4</v>
      </c>
      <c r="L11" s="17">
        <v>4</v>
      </c>
    </row>
    <row r="12" spans="1:12" ht="34.5" customHeight="1" x14ac:dyDescent="0.25">
      <c r="A12" s="18"/>
      <c r="B12" s="118" t="s">
        <v>6</v>
      </c>
      <c r="C12" s="119"/>
      <c r="D12" s="119"/>
      <c r="E12" s="119"/>
      <c r="F12" s="119"/>
      <c r="G12" s="20">
        <v>620</v>
      </c>
      <c r="H12" s="21" t="s">
        <v>89</v>
      </c>
      <c r="I12" s="22" t="s">
        <v>7</v>
      </c>
      <c r="J12" s="23" t="s">
        <v>8</v>
      </c>
      <c r="K12" s="24">
        <f>K13+K18</f>
        <v>13432.572</v>
      </c>
      <c r="L12" s="24">
        <f>L13+L18</f>
        <v>12627.55</v>
      </c>
    </row>
    <row r="13" spans="1:12" ht="21.75" customHeight="1" x14ac:dyDescent="0.25">
      <c r="A13" s="18"/>
      <c r="B13" s="25"/>
      <c r="C13" s="115" t="s">
        <v>9</v>
      </c>
      <c r="D13" s="120"/>
      <c r="E13" s="120"/>
      <c r="F13" s="120"/>
      <c r="G13" s="20">
        <v>320</v>
      </c>
      <c r="H13" s="26" t="s">
        <v>90</v>
      </c>
      <c r="I13" s="27" t="s">
        <v>10</v>
      </c>
      <c r="J13" s="28" t="s">
        <v>8</v>
      </c>
      <c r="K13" s="29">
        <f>K15</f>
        <v>7833.1</v>
      </c>
      <c r="L13" s="29">
        <f>L15</f>
        <v>6831.99</v>
      </c>
    </row>
    <row r="14" spans="1:12" ht="46.5" customHeight="1" x14ac:dyDescent="0.25">
      <c r="A14" s="18"/>
      <c r="B14" s="30"/>
      <c r="C14" s="31"/>
      <c r="D14" s="32"/>
      <c r="E14" s="32"/>
      <c r="F14" s="32"/>
      <c r="G14" s="20"/>
      <c r="H14" s="109" t="s">
        <v>11</v>
      </c>
      <c r="I14" s="33" t="s">
        <v>12</v>
      </c>
      <c r="J14" s="28"/>
      <c r="K14" s="29">
        <f>K15</f>
        <v>7833.1</v>
      </c>
      <c r="L14" s="29">
        <f t="shared" ref="L14:L16" si="0">L15</f>
        <v>6831.99</v>
      </c>
    </row>
    <row r="15" spans="1:12" ht="47.25" customHeight="1" x14ac:dyDescent="0.25">
      <c r="A15" s="18"/>
      <c r="B15" s="34"/>
      <c r="C15" s="35"/>
      <c r="D15" s="120" t="s">
        <v>13</v>
      </c>
      <c r="E15" s="120"/>
      <c r="F15" s="120"/>
      <c r="G15" s="20">
        <v>620</v>
      </c>
      <c r="H15" s="36" t="s">
        <v>91</v>
      </c>
      <c r="I15" s="27" t="s">
        <v>14</v>
      </c>
      <c r="J15" s="28" t="s">
        <v>8</v>
      </c>
      <c r="K15" s="29">
        <f>K16</f>
        <v>7833.1</v>
      </c>
      <c r="L15" s="29">
        <f t="shared" si="0"/>
        <v>6831.99</v>
      </c>
    </row>
    <row r="16" spans="1:12" ht="37.5" customHeight="1" x14ac:dyDescent="0.25">
      <c r="A16" s="18"/>
      <c r="B16" s="34"/>
      <c r="C16" s="35"/>
      <c r="D16" s="32"/>
      <c r="E16" s="32"/>
      <c r="F16" s="32"/>
      <c r="G16" s="20"/>
      <c r="H16" s="36" t="s">
        <v>15</v>
      </c>
      <c r="I16" s="27" t="s">
        <v>14</v>
      </c>
      <c r="J16" s="28">
        <v>200</v>
      </c>
      <c r="K16" s="29">
        <f>K17</f>
        <v>7833.1</v>
      </c>
      <c r="L16" s="29">
        <f t="shared" si="0"/>
        <v>6831.99</v>
      </c>
    </row>
    <row r="17" spans="1:12" ht="34.5" customHeight="1" x14ac:dyDescent="0.25">
      <c r="A17" s="18"/>
      <c r="B17" s="115">
        <v>600</v>
      </c>
      <c r="C17" s="115"/>
      <c r="D17" s="115"/>
      <c r="E17" s="115"/>
      <c r="F17" s="115"/>
      <c r="G17" s="20">
        <v>620</v>
      </c>
      <c r="H17" s="26" t="s">
        <v>16</v>
      </c>
      <c r="I17" s="37" t="s">
        <v>14</v>
      </c>
      <c r="J17" s="28">
        <v>240</v>
      </c>
      <c r="K17" s="38">
        <v>7833.1</v>
      </c>
      <c r="L17" s="38">
        <v>6831.99</v>
      </c>
    </row>
    <row r="18" spans="1:12" ht="19.5" customHeight="1" x14ac:dyDescent="0.25">
      <c r="A18" s="18"/>
      <c r="B18" s="25"/>
      <c r="C18" s="39"/>
      <c r="D18" s="39"/>
      <c r="E18" s="40">
        <v>600</v>
      </c>
      <c r="F18" s="40">
        <v>610</v>
      </c>
      <c r="G18" s="20">
        <v>610</v>
      </c>
      <c r="H18" s="26" t="s">
        <v>92</v>
      </c>
      <c r="I18" s="41" t="s">
        <v>17</v>
      </c>
      <c r="J18" s="42"/>
      <c r="K18" s="43">
        <f>K20</f>
        <v>5599.4719999999998</v>
      </c>
      <c r="L18" s="43">
        <f>L20</f>
        <v>5795.56</v>
      </c>
    </row>
    <row r="19" spans="1:12" ht="34.5" customHeight="1" x14ac:dyDescent="0.25">
      <c r="A19" s="18"/>
      <c r="B19" s="25"/>
      <c r="C19" s="39"/>
      <c r="D19" s="31"/>
      <c r="E19" s="44"/>
      <c r="F19" s="44"/>
      <c r="G19" s="20"/>
      <c r="H19" s="110" t="s">
        <v>18</v>
      </c>
      <c r="I19" s="45" t="s">
        <v>19</v>
      </c>
      <c r="J19" s="42"/>
      <c r="K19" s="46">
        <f>K20</f>
        <v>5599.4719999999998</v>
      </c>
      <c r="L19" s="46">
        <f>L20</f>
        <v>5795.56</v>
      </c>
    </row>
    <row r="20" spans="1:12" ht="47.25" customHeight="1" x14ac:dyDescent="0.25">
      <c r="A20" s="18"/>
      <c r="B20" s="47"/>
      <c r="C20" s="48"/>
      <c r="D20" s="32"/>
      <c r="E20" s="49">
        <v>600</v>
      </c>
      <c r="F20" s="49">
        <v>620</v>
      </c>
      <c r="G20" s="20">
        <v>620</v>
      </c>
      <c r="H20" s="36" t="s">
        <v>91</v>
      </c>
      <c r="I20" s="50" t="s">
        <v>20</v>
      </c>
      <c r="J20" s="51"/>
      <c r="K20" s="52">
        <f>K22</f>
        <v>5599.4719999999998</v>
      </c>
      <c r="L20" s="52">
        <f>L22</f>
        <v>5795.56</v>
      </c>
    </row>
    <row r="21" spans="1:12" ht="23.25" customHeight="1" x14ac:dyDescent="0.25">
      <c r="A21" s="18"/>
      <c r="B21" s="34"/>
      <c r="C21" s="32"/>
      <c r="D21" s="32"/>
      <c r="E21" s="49"/>
      <c r="F21" s="49"/>
      <c r="G21" s="20"/>
      <c r="H21" s="53" t="s">
        <v>21</v>
      </c>
      <c r="I21" s="27" t="s">
        <v>20</v>
      </c>
      <c r="J21" s="51">
        <v>800</v>
      </c>
      <c r="K21" s="52">
        <f>K22</f>
        <v>5599.4719999999998</v>
      </c>
      <c r="L21" s="52">
        <f>L22</f>
        <v>5795.56</v>
      </c>
    </row>
    <row r="22" spans="1:12" ht="47.25" customHeight="1" x14ac:dyDescent="0.25">
      <c r="A22" s="18"/>
      <c r="B22" s="34"/>
      <c r="C22" s="32"/>
      <c r="D22" s="120" t="s">
        <v>22</v>
      </c>
      <c r="E22" s="120"/>
      <c r="F22" s="120"/>
      <c r="G22" s="20">
        <v>620</v>
      </c>
      <c r="H22" s="53" t="s">
        <v>23</v>
      </c>
      <c r="I22" s="27" t="s">
        <v>20</v>
      </c>
      <c r="J22" s="54">
        <v>810</v>
      </c>
      <c r="K22" s="29">
        <v>5599.4719999999998</v>
      </c>
      <c r="L22" s="29">
        <v>5795.56</v>
      </c>
    </row>
    <row r="23" spans="1:12" ht="36.75" customHeight="1" x14ac:dyDescent="0.25">
      <c r="A23" s="18"/>
      <c r="B23" s="115">
        <v>600</v>
      </c>
      <c r="C23" s="115"/>
      <c r="D23" s="115"/>
      <c r="E23" s="115"/>
      <c r="F23" s="115"/>
      <c r="G23" s="20">
        <v>620</v>
      </c>
      <c r="H23" s="111" t="s">
        <v>93</v>
      </c>
      <c r="I23" s="55" t="s">
        <v>24</v>
      </c>
      <c r="J23" s="23"/>
      <c r="K23" s="56">
        <f>K25+K28</f>
        <v>48.9</v>
      </c>
      <c r="L23" s="56">
        <f>L25+L28</f>
        <v>48.9</v>
      </c>
    </row>
    <row r="24" spans="1:12" ht="48" customHeight="1" x14ac:dyDescent="0.25">
      <c r="A24" s="18"/>
      <c r="B24" s="39"/>
      <c r="C24" s="39"/>
      <c r="D24" s="39"/>
      <c r="E24" s="39"/>
      <c r="F24" s="39"/>
      <c r="G24" s="20"/>
      <c r="H24" s="114" t="s">
        <v>99</v>
      </c>
      <c r="I24" s="57" t="s">
        <v>25</v>
      </c>
      <c r="J24" s="58"/>
      <c r="K24" s="43">
        <f>K25+K28</f>
        <v>48.9</v>
      </c>
      <c r="L24" s="43">
        <f>L25+L28</f>
        <v>48.9</v>
      </c>
    </row>
    <row r="25" spans="1:12" ht="60.75" customHeight="1" x14ac:dyDescent="0.25">
      <c r="A25" s="18"/>
      <c r="B25" s="25"/>
      <c r="C25" s="39"/>
      <c r="D25" s="39"/>
      <c r="E25" s="40">
        <v>600</v>
      </c>
      <c r="F25" s="40">
        <v>610</v>
      </c>
      <c r="G25" s="20">
        <v>610</v>
      </c>
      <c r="H25" s="109" t="s">
        <v>94</v>
      </c>
      <c r="I25" s="37" t="s">
        <v>26</v>
      </c>
      <c r="J25" s="42"/>
      <c r="K25" s="43">
        <f>K26</f>
        <v>24.45</v>
      </c>
      <c r="L25" s="43">
        <f>L26</f>
        <v>24.45</v>
      </c>
    </row>
    <row r="26" spans="1:12" ht="36.75" customHeight="1" x14ac:dyDescent="0.25">
      <c r="A26" s="18"/>
      <c r="B26" s="25"/>
      <c r="C26" s="39"/>
      <c r="D26" s="31"/>
      <c r="E26" s="44"/>
      <c r="F26" s="44"/>
      <c r="G26" s="20"/>
      <c r="H26" s="59" t="s">
        <v>15</v>
      </c>
      <c r="I26" s="37" t="s">
        <v>26</v>
      </c>
      <c r="J26" s="42">
        <v>200</v>
      </c>
      <c r="K26" s="46">
        <f>K27</f>
        <v>24.45</v>
      </c>
      <c r="L26" s="46">
        <f>L27</f>
        <v>24.45</v>
      </c>
    </row>
    <row r="27" spans="1:12" ht="31.5" customHeight="1" x14ac:dyDescent="0.25">
      <c r="A27" s="18"/>
      <c r="B27" s="47"/>
      <c r="C27" s="48"/>
      <c r="D27" s="32"/>
      <c r="E27" s="49">
        <v>600</v>
      </c>
      <c r="F27" s="49">
        <v>620</v>
      </c>
      <c r="G27" s="20">
        <v>620</v>
      </c>
      <c r="H27" s="26" t="s">
        <v>27</v>
      </c>
      <c r="I27" s="41" t="s">
        <v>26</v>
      </c>
      <c r="J27" s="51">
        <v>240</v>
      </c>
      <c r="K27" s="52">
        <v>24.45</v>
      </c>
      <c r="L27" s="52">
        <v>24.45</v>
      </c>
    </row>
    <row r="28" spans="1:12" ht="60" customHeight="1" x14ac:dyDescent="0.25">
      <c r="A28" s="18"/>
      <c r="B28" s="34"/>
      <c r="C28" s="32"/>
      <c r="D28" s="120" t="s">
        <v>28</v>
      </c>
      <c r="E28" s="120"/>
      <c r="F28" s="120"/>
      <c r="G28" s="20">
        <v>610</v>
      </c>
      <c r="H28" s="109" t="s">
        <v>95</v>
      </c>
      <c r="I28" s="27" t="s">
        <v>29</v>
      </c>
      <c r="J28" s="54" t="s">
        <v>8</v>
      </c>
      <c r="K28" s="29">
        <f>K30</f>
        <v>24.45</v>
      </c>
      <c r="L28" s="29">
        <f>L30</f>
        <v>24.45</v>
      </c>
    </row>
    <row r="29" spans="1:12" ht="35.25" customHeight="1" x14ac:dyDescent="0.25">
      <c r="A29" s="18"/>
      <c r="B29" s="34"/>
      <c r="C29" s="32"/>
      <c r="D29" s="32"/>
      <c r="E29" s="32"/>
      <c r="F29" s="32"/>
      <c r="G29" s="20"/>
      <c r="H29" s="59" t="s">
        <v>15</v>
      </c>
      <c r="I29" s="27" t="s">
        <v>29</v>
      </c>
      <c r="J29" s="51">
        <v>200</v>
      </c>
      <c r="K29" s="29">
        <f>K30</f>
        <v>24.45</v>
      </c>
      <c r="L29" s="29">
        <f>L30</f>
        <v>24.45</v>
      </c>
    </row>
    <row r="30" spans="1:12" ht="37.5" customHeight="1" x14ac:dyDescent="0.25">
      <c r="A30" s="18"/>
      <c r="B30" s="115">
        <v>600</v>
      </c>
      <c r="C30" s="115"/>
      <c r="D30" s="115"/>
      <c r="E30" s="115"/>
      <c r="F30" s="115"/>
      <c r="G30" s="20">
        <v>610</v>
      </c>
      <c r="H30" s="26" t="s">
        <v>27</v>
      </c>
      <c r="I30" s="37" t="s">
        <v>29</v>
      </c>
      <c r="J30" s="60">
        <v>240</v>
      </c>
      <c r="K30" s="38">
        <v>24.45</v>
      </c>
      <c r="L30" s="38">
        <v>24.45</v>
      </c>
    </row>
    <row r="31" spans="1:12" ht="36" customHeight="1" x14ac:dyDescent="0.25">
      <c r="A31" s="18"/>
      <c r="B31" s="25"/>
      <c r="C31" s="39"/>
      <c r="D31" s="35"/>
      <c r="E31" s="61">
        <v>600</v>
      </c>
      <c r="F31" s="61">
        <v>610</v>
      </c>
      <c r="G31" s="20">
        <v>610</v>
      </c>
      <c r="H31" s="62" t="s">
        <v>96</v>
      </c>
      <c r="I31" s="63" t="s">
        <v>30</v>
      </c>
      <c r="J31" s="64"/>
      <c r="K31" s="65">
        <f>K32</f>
        <v>2560.9450000000002</v>
      </c>
      <c r="L31" s="65">
        <f t="shared" ref="L31:L34" si="1">L32</f>
        <v>2560.9450000000002</v>
      </c>
    </row>
    <row r="32" spans="1:12" ht="65.25" customHeight="1" x14ac:dyDescent="0.25">
      <c r="A32" s="18"/>
      <c r="B32" s="30"/>
      <c r="C32" s="31"/>
      <c r="D32" s="35"/>
      <c r="E32" s="61"/>
      <c r="F32" s="61"/>
      <c r="G32" s="20"/>
      <c r="H32" s="26" t="s">
        <v>97</v>
      </c>
      <c r="I32" s="66" t="s">
        <v>31</v>
      </c>
      <c r="J32" s="94"/>
      <c r="K32" s="46">
        <f>K34</f>
        <v>2560.9450000000002</v>
      </c>
      <c r="L32" s="38">
        <f>L34</f>
        <v>2560.9450000000002</v>
      </c>
    </row>
    <row r="33" spans="1:12" ht="65.25" customHeight="1" x14ac:dyDescent="0.25">
      <c r="A33" s="18"/>
      <c r="B33" s="30"/>
      <c r="C33" s="31"/>
      <c r="D33" s="35"/>
      <c r="E33" s="61"/>
      <c r="F33" s="61"/>
      <c r="G33" s="20"/>
      <c r="H33" s="36" t="s">
        <v>98</v>
      </c>
      <c r="I33" s="121" t="s">
        <v>32</v>
      </c>
      <c r="J33" s="51">
        <v>0</v>
      </c>
      <c r="K33" s="38">
        <f>K34</f>
        <v>2560.9450000000002</v>
      </c>
      <c r="L33" s="46">
        <f>L34</f>
        <v>2560.9450000000002</v>
      </c>
    </row>
    <row r="34" spans="1:12" ht="35.25" customHeight="1" x14ac:dyDescent="0.25">
      <c r="A34" s="18"/>
      <c r="B34" s="34"/>
      <c r="C34" s="32"/>
      <c r="D34" s="32"/>
      <c r="E34" s="32"/>
      <c r="F34" s="32"/>
      <c r="G34" s="20"/>
      <c r="H34" s="59" t="s">
        <v>15</v>
      </c>
      <c r="I34" s="27" t="s">
        <v>32</v>
      </c>
      <c r="J34" s="54">
        <v>200</v>
      </c>
      <c r="K34" s="74">
        <f>K35</f>
        <v>2560.9450000000002</v>
      </c>
      <c r="L34" s="29">
        <f t="shared" si="1"/>
        <v>2560.9450000000002</v>
      </c>
    </row>
    <row r="35" spans="1:12" ht="37.5" customHeight="1" x14ac:dyDescent="0.25">
      <c r="A35" s="18"/>
      <c r="B35" s="115">
        <v>600</v>
      </c>
      <c r="C35" s="115"/>
      <c r="D35" s="115"/>
      <c r="E35" s="115"/>
      <c r="F35" s="115"/>
      <c r="G35" s="20">
        <v>610</v>
      </c>
      <c r="H35" s="26" t="s">
        <v>27</v>
      </c>
      <c r="I35" s="27" t="s">
        <v>32</v>
      </c>
      <c r="J35" s="28">
        <v>240</v>
      </c>
      <c r="K35" s="38">
        <v>2560.9450000000002</v>
      </c>
      <c r="L35" s="38">
        <v>2560.9450000000002</v>
      </c>
    </row>
    <row r="36" spans="1:12" ht="37.5" customHeight="1" x14ac:dyDescent="0.25">
      <c r="A36" s="18"/>
      <c r="B36" s="48"/>
      <c r="C36" s="48"/>
      <c r="D36" s="48"/>
      <c r="E36" s="48"/>
      <c r="F36" s="48"/>
      <c r="G36" s="20"/>
      <c r="H36" s="67" t="s">
        <v>101</v>
      </c>
      <c r="I36" s="22" t="s">
        <v>33</v>
      </c>
      <c r="J36" s="28"/>
      <c r="K36" s="56">
        <f>K37</f>
        <v>400</v>
      </c>
      <c r="L36" s="56">
        <f>L37</f>
        <v>2000</v>
      </c>
    </row>
    <row r="37" spans="1:12" ht="37.5" customHeight="1" x14ac:dyDescent="0.25">
      <c r="A37" s="18"/>
      <c r="B37" s="48"/>
      <c r="C37" s="48"/>
      <c r="D37" s="48"/>
      <c r="E37" s="48"/>
      <c r="F37" s="48"/>
      <c r="G37" s="20"/>
      <c r="H37" s="26" t="s">
        <v>34</v>
      </c>
      <c r="I37" s="27" t="s">
        <v>35</v>
      </c>
      <c r="J37" s="28"/>
      <c r="K37" s="38">
        <f>K38</f>
        <v>400</v>
      </c>
      <c r="L37" s="38">
        <f>L38</f>
        <v>2000</v>
      </c>
    </row>
    <row r="38" spans="1:12" ht="51" customHeight="1" x14ac:dyDescent="0.25">
      <c r="A38" s="18"/>
      <c r="B38" s="48"/>
      <c r="C38" s="48"/>
      <c r="D38" s="48"/>
      <c r="E38" s="48"/>
      <c r="F38" s="48"/>
      <c r="G38" s="20"/>
      <c r="H38" s="53" t="s">
        <v>102</v>
      </c>
      <c r="I38" s="27" t="s">
        <v>103</v>
      </c>
      <c r="J38" s="28">
        <v>0</v>
      </c>
      <c r="K38" s="38">
        <f>K39</f>
        <v>400</v>
      </c>
      <c r="L38" s="38">
        <f>L39</f>
        <v>2000</v>
      </c>
    </row>
    <row r="39" spans="1:12" ht="41.25" customHeight="1" x14ac:dyDescent="0.25">
      <c r="A39" s="18"/>
      <c r="B39" s="108"/>
      <c r="C39" s="108"/>
      <c r="D39" s="108"/>
      <c r="E39" s="108"/>
      <c r="F39" s="108"/>
      <c r="G39" s="20"/>
      <c r="H39" s="59" t="s">
        <v>15</v>
      </c>
      <c r="I39" s="27" t="s">
        <v>103</v>
      </c>
      <c r="J39" s="28">
        <v>200</v>
      </c>
      <c r="K39" s="38">
        <f>K40</f>
        <v>400</v>
      </c>
      <c r="L39" s="38">
        <f>L40</f>
        <v>2000</v>
      </c>
    </row>
    <row r="40" spans="1:12" ht="30.75" customHeight="1" x14ac:dyDescent="0.25">
      <c r="A40" s="18"/>
      <c r="B40" s="108"/>
      <c r="C40" s="108"/>
      <c r="D40" s="108"/>
      <c r="E40" s="108"/>
      <c r="F40" s="108"/>
      <c r="G40" s="20"/>
      <c r="H40" s="26" t="s">
        <v>27</v>
      </c>
      <c r="I40" s="27" t="s">
        <v>103</v>
      </c>
      <c r="J40" s="28">
        <v>240</v>
      </c>
      <c r="K40" s="38">
        <v>400</v>
      </c>
      <c r="L40" s="38">
        <v>2000</v>
      </c>
    </row>
    <row r="41" spans="1:12" ht="55.5" customHeight="1" x14ac:dyDescent="0.25">
      <c r="A41" s="18"/>
      <c r="B41" s="115">
        <v>600</v>
      </c>
      <c r="C41" s="115"/>
      <c r="D41" s="115"/>
      <c r="E41" s="115"/>
      <c r="F41" s="115"/>
      <c r="G41" s="20">
        <v>610</v>
      </c>
      <c r="H41" s="67" t="s">
        <v>101</v>
      </c>
      <c r="I41" s="22" t="s">
        <v>104</v>
      </c>
      <c r="J41" s="28"/>
      <c r="K41" s="56">
        <f>K42</f>
        <v>0</v>
      </c>
      <c r="L41" s="56">
        <f>L42</f>
        <v>400</v>
      </c>
    </row>
    <row r="42" spans="1:12" ht="65.25" customHeight="1" x14ac:dyDescent="0.25">
      <c r="A42" s="18"/>
      <c r="B42" s="25"/>
      <c r="C42" s="39"/>
      <c r="D42" s="35"/>
      <c r="E42" s="61">
        <v>600</v>
      </c>
      <c r="F42" s="61">
        <v>610</v>
      </c>
      <c r="G42" s="20">
        <v>610</v>
      </c>
      <c r="H42" s="26" t="s">
        <v>105</v>
      </c>
      <c r="I42" s="27" t="s">
        <v>106</v>
      </c>
      <c r="J42" s="28"/>
      <c r="K42" s="38">
        <f>K43</f>
        <v>0</v>
      </c>
      <c r="L42" s="38">
        <f>L43</f>
        <v>400</v>
      </c>
    </row>
    <row r="43" spans="1:12" ht="65.25" customHeight="1" x14ac:dyDescent="0.25">
      <c r="A43" s="18"/>
      <c r="B43" s="30"/>
      <c r="C43" s="31"/>
      <c r="D43" s="35"/>
      <c r="E43" s="61"/>
      <c r="F43" s="61"/>
      <c r="G43" s="20"/>
      <c r="H43" s="36" t="s">
        <v>107</v>
      </c>
      <c r="I43" s="27" t="s">
        <v>108</v>
      </c>
      <c r="J43" s="28">
        <v>0</v>
      </c>
      <c r="K43" s="38">
        <f>K44</f>
        <v>0</v>
      </c>
      <c r="L43" s="38">
        <f>L44</f>
        <v>400</v>
      </c>
    </row>
    <row r="44" spans="1:12" ht="39.75" customHeight="1" x14ac:dyDescent="0.25">
      <c r="A44" s="18"/>
      <c r="B44" s="30"/>
      <c r="C44" s="31"/>
      <c r="D44" s="35"/>
      <c r="E44" s="61"/>
      <c r="F44" s="61"/>
      <c r="G44" s="20"/>
      <c r="H44" s="59" t="s">
        <v>15</v>
      </c>
      <c r="I44" s="27" t="s">
        <v>108</v>
      </c>
      <c r="J44" s="28">
        <v>200</v>
      </c>
      <c r="K44" s="38">
        <f>K45</f>
        <v>0</v>
      </c>
      <c r="L44" s="38">
        <f>L45</f>
        <v>400</v>
      </c>
    </row>
    <row r="45" spans="1:12" ht="63.75" customHeight="1" x14ac:dyDescent="0.25">
      <c r="A45" s="18"/>
      <c r="B45" s="34"/>
      <c r="C45" s="32"/>
      <c r="D45" s="32"/>
      <c r="E45" s="32"/>
      <c r="F45" s="32"/>
      <c r="G45" s="20"/>
      <c r="H45" s="26" t="s">
        <v>27</v>
      </c>
      <c r="I45" s="27" t="s">
        <v>108</v>
      </c>
      <c r="J45" s="28">
        <v>240</v>
      </c>
      <c r="K45" s="38">
        <v>0</v>
      </c>
      <c r="L45" s="38">
        <v>400</v>
      </c>
    </row>
    <row r="46" spans="1:12" ht="75" customHeight="1" x14ac:dyDescent="0.25">
      <c r="A46" s="18"/>
      <c r="B46" s="34"/>
      <c r="C46" s="32"/>
      <c r="D46" s="32"/>
      <c r="E46" s="32"/>
      <c r="F46" s="32"/>
      <c r="G46" s="20"/>
      <c r="H46" s="67" t="s">
        <v>109</v>
      </c>
      <c r="I46" s="22" t="s">
        <v>110</v>
      </c>
      <c r="J46" s="23"/>
      <c r="K46" s="56">
        <f>K47</f>
        <v>0</v>
      </c>
      <c r="L46" s="56">
        <f>L47</f>
        <v>0</v>
      </c>
    </row>
    <row r="47" spans="1:12" ht="54" customHeight="1" x14ac:dyDescent="0.25">
      <c r="A47" s="18"/>
      <c r="B47" s="34"/>
      <c r="C47" s="32"/>
      <c r="D47" s="32"/>
      <c r="E47" s="32"/>
      <c r="F47" s="32"/>
      <c r="G47" s="20"/>
      <c r="H47" s="122" t="s">
        <v>111</v>
      </c>
      <c r="I47" s="123" t="s">
        <v>110</v>
      </c>
      <c r="J47" s="85">
        <v>0</v>
      </c>
      <c r="K47" s="124">
        <f>K48+K51</f>
        <v>0</v>
      </c>
      <c r="L47" s="124">
        <f>L48+L51</f>
        <v>0</v>
      </c>
    </row>
    <row r="48" spans="1:12" ht="78" customHeight="1" x14ac:dyDescent="0.25">
      <c r="A48" s="18"/>
      <c r="B48" s="115">
        <v>600</v>
      </c>
      <c r="C48" s="115"/>
      <c r="D48" s="115"/>
      <c r="E48" s="115"/>
      <c r="F48" s="115"/>
      <c r="G48" s="20">
        <v>610</v>
      </c>
      <c r="H48" s="122" t="s">
        <v>52</v>
      </c>
      <c r="I48" s="123" t="s">
        <v>112</v>
      </c>
      <c r="J48" s="85">
        <v>200</v>
      </c>
      <c r="K48" s="124">
        <f>K49</f>
        <v>0</v>
      </c>
      <c r="L48" s="124">
        <f>L49</f>
        <v>0</v>
      </c>
    </row>
    <row r="49" spans="1:12" ht="64.5" customHeight="1" x14ac:dyDescent="0.25">
      <c r="A49" s="18"/>
      <c r="B49" s="39"/>
      <c r="C49" s="39"/>
      <c r="D49" s="31"/>
      <c r="E49" s="31"/>
      <c r="F49" s="31"/>
      <c r="G49" s="20"/>
      <c r="H49" s="122" t="s">
        <v>53</v>
      </c>
      <c r="I49" s="123" t="s">
        <v>112</v>
      </c>
      <c r="J49" s="85">
        <v>240</v>
      </c>
      <c r="K49" s="124">
        <v>0</v>
      </c>
      <c r="L49" s="124">
        <v>0</v>
      </c>
    </row>
    <row r="50" spans="1:12" ht="56.25" customHeight="1" x14ac:dyDescent="0.25">
      <c r="A50" s="18"/>
      <c r="B50" s="39"/>
      <c r="C50" s="39"/>
      <c r="D50" s="31"/>
      <c r="E50" s="31"/>
      <c r="F50" s="31"/>
      <c r="G50" s="20"/>
      <c r="H50" s="122" t="s">
        <v>113</v>
      </c>
      <c r="I50" s="123" t="s">
        <v>110</v>
      </c>
      <c r="J50" s="85"/>
      <c r="K50" s="124">
        <f>K51</f>
        <v>0</v>
      </c>
      <c r="L50" s="124">
        <f>L51</f>
        <v>0</v>
      </c>
    </row>
    <row r="51" spans="1:12" ht="41.25" customHeight="1" x14ac:dyDescent="0.25">
      <c r="A51" s="18"/>
      <c r="B51" s="39"/>
      <c r="C51" s="39"/>
      <c r="D51" s="31"/>
      <c r="E51" s="31"/>
      <c r="F51" s="31"/>
      <c r="G51" s="20"/>
      <c r="H51" s="122" t="s">
        <v>52</v>
      </c>
      <c r="I51" s="123" t="s">
        <v>114</v>
      </c>
      <c r="J51" s="85">
        <v>200</v>
      </c>
      <c r="K51" s="124">
        <f>K52</f>
        <v>0</v>
      </c>
      <c r="L51" s="124">
        <f>L52</f>
        <v>0</v>
      </c>
    </row>
    <row r="52" spans="1:12" ht="32.25" customHeight="1" x14ac:dyDescent="0.25">
      <c r="A52" s="18"/>
      <c r="B52" s="115">
        <v>600</v>
      </c>
      <c r="C52" s="115"/>
      <c r="D52" s="115"/>
      <c r="E52" s="115"/>
      <c r="F52" s="115"/>
      <c r="G52" s="20">
        <v>610</v>
      </c>
      <c r="H52" s="122" t="s">
        <v>53</v>
      </c>
      <c r="I52" s="123" t="s">
        <v>114</v>
      </c>
      <c r="J52" s="85">
        <v>240</v>
      </c>
      <c r="K52" s="124">
        <v>0</v>
      </c>
      <c r="L52" s="124">
        <v>0</v>
      </c>
    </row>
    <row r="53" spans="1:12" ht="25.5" customHeight="1" x14ac:dyDescent="0.25">
      <c r="A53" s="18"/>
      <c r="B53" s="30"/>
      <c r="C53" s="31"/>
      <c r="D53" s="35"/>
      <c r="E53" s="61"/>
      <c r="F53" s="61"/>
      <c r="G53" s="20"/>
      <c r="H53" s="67" t="s">
        <v>115</v>
      </c>
      <c r="I53" s="55" t="s">
        <v>36</v>
      </c>
      <c r="J53" s="23"/>
      <c r="K53" s="56">
        <f>K54+K57+K77+K67+K72+K79</f>
        <v>13671.8</v>
      </c>
      <c r="L53" s="38">
        <f>L54</f>
        <v>777.4</v>
      </c>
    </row>
    <row r="54" spans="1:12" ht="39" customHeight="1" x14ac:dyDescent="0.25">
      <c r="A54" s="18"/>
      <c r="B54" s="30"/>
      <c r="C54" s="31"/>
      <c r="D54" s="35"/>
      <c r="E54" s="61"/>
      <c r="F54" s="61"/>
      <c r="G54" s="20"/>
      <c r="H54" s="68" t="s">
        <v>116</v>
      </c>
      <c r="I54" s="69" t="s">
        <v>37</v>
      </c>
      <c r="J54" s="42"/>
      <c r="K54" s="46">
        <f>K55</f>
        <v>1906.3</v>
      </c>
      <c r="L54" s="38">
        <v>777.4</v>
      </c>
    </row>
    <row r="55" spans="1:12" s="83" customFormat="1" ht="66" customHeight="1" x14ac:dyDescent="0.25">
      <c r="A55" s="77"/>
      <c r="B55" s="78"/>
      <c r="C55" s="79"/>
      <c r="D55" s="79"/>
      <c r="E55" s="80">
        <v>300</v>
      </c>
      <c r="F55" s="80">
        <v>320</v>
      </c>
      <c r="G55" s="81">
        <v>320</v>
      </c>
      <c r="H55" s="53" t="s">
        <v>38</v>
      </c>
      <c r="I55" s="37" t="s">
        <v>37</v>
      </c>
      <c r="J55" s="42">
        <v>100</v>
      </c>
      <c r="K55" s="38">
        <f>K56</f>
        <v>1906.3</v>
      </c>
      <c r="L55" s="46">
        <f>+L56+L58</f>
        <v>504.5</v>
      </c>
    </row>
    <row r="56" spans="1:12" s="83" customFormat="1" ht="35.25" customHeight="1" x14ac:dyDescent="0.25">
      <c r="A56" s="77"/>
      <c r="B56" s="84"/>
      <c r="C56" s="79"/>
      <c r="D56" s="79"/>
      <c r="E56" s="80"/>
      <c r="F56" s="80"/>
      <c r="G56" s="81"/>
      <c r="H56" s="70" t="s">
        <v>39</v>
      </c>
      <c r="I56" s="71" t="s">
        <v>37</v>
      </c>
      <c r="J56" s="51">
        <v>120</v>
      </c>
      <c r="K56" s="38">
        <v>1906.3</v>
      </c>
      <c r="L56" s="29">
        <f>L57</f>
        <v>474</v>
      </c>
    </row>
    <row r="57" spans="1:12" ht="35.25" customHeight="1" x14ac:dyDescent="0.25">
      <c r="A57" s="18"/>
      <c r="B57" s="34"/>
      <c r="C57" s="35"/>
      <c r="D57" s="120" t="s">
        <v>45</v>
      </c>
      <c r="E57" s="120"/>
      <c r="F57" s="120"/>
      <c r="G57" s="20">
        <v>620</v>
      </c>
      <c r="H57" s="72" t="s">
        <v>117</v>
      </c>
      <c r="I57" s="73" t="s">
        <v>40</v>
      </c>
      <c r="J57" s="54" t="s">
        <v>8</v>
      </c>
      <c r="K57" s="74">
        <f>K58+K61+K63+K65</f>
        <v>10125.6</v>
      </c>
      <c r="L57" s="29">
        <v>474</v>
      </c>
    </row>
    <row r="58" spans="1:12" ht="20.25" customHeight="1" x14ac:dyDescent="0.25">
      <c r="A58" s="18"/>
      <c r="B58" s="30"/>
      <c r="C58" s="35"/>
      <c r="D58" s="31"/>
      <c r="E58" s="31"/>
      <c r="F58" s="31"/>
      <c r="G58" s="20"/>
      <c r="H58" s="53" t="s">
        <v>38</v>
      </c>
      <c r="I58" s="37" t="s">
        <v>40</v>
      </c>
      <c r="J58" s="28">
        <v>100</v>
      </c>
      <c r="K58" s="38">
        <f>K59</f>
        <v>3015.3</v>
      </c>
      <c r="L58" s="29">
        <f>L59</f>
        <v>30.5</v>
      </c>
    </row>
    <row r="59" spans="1:12" ht="21.75" customHeight="1" x14ac:dyDescent="0.25">
      <c r="A59" s="18"/>
      <c r="B59" s="30"/>
      <c r="C59" s="35"/>
      <c r="D59" s="31"/>
      <c r="E59" s="31"/>
      <c r="F59" s="31"/>
      <c r="G59" s="20"/>
      <c r="H59" s="75" t="s">
        <v>41</v>
      </c>
      <c r="I59" s="76" t="s">
        <v>40</v>
      </c>
      <c r="J59" s="28">
        <v>120</v>
      </c>
      <c r="K59" s="38">
        <v>3015.3</v>
      </c>
      <c r="L59" s="29">
        <v>30.5</v>
      </c>
    </row>
    <row r="60" spans="1:12" ht="76.5" customHeight="1" x14ac:dyDescent="0.25">
      <c r="A60" s="18"/>
      <c r="B60" s="47"/>
      <c r="C60" s="32"/>
      <c r="D60" s="32"/>
      <c r="E60" s="49">
        <v>600</v>
      </c>
      <c r="F60" s="49">
        <v>620</v>
      </c>
      <c r="G60" s="20">
        <v>620</v>
      </c>
      <c r="H60" s="36" t="s">
        <v>118</v>
      </c>
      <c r="I60" s="33" t="s">
        <v>40</v>
      </c>
      <c r="J60" s="28"/>
      <c r="K60" s="38">
        <f>K61+K63+K65</f>
        <v>7110.3</v>
      </c>
      <c r="L60" s="52">
        <f>L61+L63</f>
        <v>445</v>
      </c>
    </row>
    <row r="61" spans="1:12" ht="66.75" customHeight="1" x14ac:dyDescent="0.25">
      <c r="A61" s="18"/>
      <c r="B61" s="47"/>
      <c r="C61" s="115" t="s">
        <v>48</v>
      </c>
      <c r="D61" s="120"/>
      <c r="E61" s="120"/>
      <c r="F61" s="120"/>
      <c r="G61" s="20">
        <v>240</v>
      </c>
      <c r="H61" s="53" t="s">
        <v>38</v>
      </c>
      <c r="I61" s="33" t="s">
        <v>40</v>
      </c>
      <c r="J61" s="28">
        <v>100</v>
      </c>
      <c r="K61" s="38">
        <f>K62</f>
        <v>6616.3</v>
      </c>
      <c r="L61" s="29">
        <f>L62</f>
        <v>261.60000000000002</v>
      </c>
    </row>
    <row r="62" spans="1:12" ht="54" customHeight="1" x14ac:dyDescent="0.25">
      <c r="A62" s="18"/>
      <c r="B62" s="34"/>
      <c r="C62" s="35"/>
      <c r="D62" s="120" t="s">
        <v>49</v>
      </c>
      <c r="E62" s="120"/>
      <c r="F62" s="120"/>
      <c r="G62" s="20">
        <v>240</v>
      </c>
      <c r="H62" s="75" t="s">
        <v>41</v>
      </c>
      <c r="I62" s="33" t="s">
        <v>40</v>
      </c>
      <c r="J62" s="28">
        <v>120</v>
      </c>
      <c r="K62" s="38">
        <v>6616.3</v>
      </c>
      <c r="L62" s="29">
        <v>261.60000000000002</v>
      </c>
    </row>
    <row r="63" spans="1:12" ht="42.75" customHeight="1" x14ac:dyDescent="0.25">
      <c r="A63" s="18"/>
      <c r="B63" s="34"/>
      <c r="C63" s="35"/>
      <c r="D63" s="32"/>
      <c r="E63" s="32"/>
      <c r="F63" s="32"/>
      <c r="G63" s="20"/>
      <c r="H63" s="59" t="s">
        <v>15</v>
      </c>
      <c r="I63" s="33" t="s">
        <v>40</v>
      </c>
      <c r="J63" s="28">
        <v>200</v>
      </c>
      <c r="K63" s="38">
        <f>K64</f>
        <v>134</v>
      </c>
      <c r="L63" s="29">
        <f>L64</f>
        <v>183.4</v>
      </c>
    </row>
    <row r="64" spans="1:12" ht="35.25" customHeight="1" x14ac:dyDescent="0.25">
      <c r="A64" s="18"/>
      <c r="B64" s="115">
        <v>200</v>
      </c>
      <c r="C64" s="115"/>
      <c r="D64" s="115"/>
      <c r="E64" s="115"/>
      <c r="F64" s="115"/>
      <c r="G64" s="20">
        <v>240</v>
      </c>
      <c r="H64" s="26" t="s">
        <v>27</v>
      </c>
      <c r="I64" s="33" t="s">
        <v>40</v>
      </c>
      <c r="J64" s="28">
        <v>240</v>
      </c>
      <c r="K64" s="38">
        <v>134</v>
      </c>
      <c r="L64" s="38">
        <v>183.4</v>
      </c>
    </row>
    <row r="65" spans="1:12" ht="128.25" customHeight="1" x14ac:dyDescent="0.25">
      <c r="A65" s="18"/>
      <c r="B65" s="25"/>
      <c r="C65" s="35"/>
      <c r="D65" s="35"/>
      <c r="E65" s="61">
        <v>200</v>
      </c>
      <c r="F65" s="61">
        <v>240</v>
      </c>
      <c r="G65" s="20">
        <v>240</v>
      </c>
      <c r="H65" s="53" t="s">
        <v>42</v>
      </c>
      <c r="I65" s="33" t="s">
        <v>40</v>
      </c>
      <c r="J65" s="51">
        <v>300</v>
      </c>
      <c r="K65" s="38">
        <f>K66</f>
        <v>360</v>
      </c>
      <c r="L65" s="46">
        <f>L67+L70</f>
        <v>21.8</v>
      </c>
    </row>
    <row r="66" spans="1:12" ht="39.75" customHeight="1" x14ac:dyDescent="0.25">
      <c r="A66" s="18"/>
      <c r="B66" s="25"/>
      <c r="C66" s="35"/>
      <c r="D66" s="35"/>
      <c r="E66" s="61"/>
      <c r="F66" s="61"/>
      <c r="G66" s="20"/>
      <c r="H66" s="70" t="s">
        <v>43</v>
      </c>
      <c r="I66" s="33" t="s">
        <v>40</v>
      </c>
      <c r="J66" s="51">
        <v>320</v>
      </c>
      <c r="K66" s="38">
        <v>360</v>
      </c>
      <c r="L66" s="38">
        <f>L67</f>
        <v>6.5</v>
      </c>
    </row>
    <row r="67" spans="1:12" ht="38.25" customHeight="1" x14ac:dyDescent="0.25">
      <c r="A67" s="18"/>
      <c r="B67" s="47"/>
      <c r="C67" s="115" t="s">
        <v>50</v>
      </c>
      <c r="D67" s="120"/>
      <c r="E67" s="120"/>
      <c r="F67" s="120"/>
      <c r="G67" s="20">
        <v>620</v>
      </c>
      <c r="H67" s="68" t="s">
        <v>119</v>
      </c>
      <c r="I67" s="82" t="s">
        <v>44</v>
      </c>
      <c r="J67" s="42"/>
      <c r="K67" s="46">
        <f>K68+K70</f>
        <v>621.9</v>
      </c>
      <c r="L67" s="38">
        <v>6.5</v>
      </c>
    </row>
    <row r="68" spans="1:12" ht="132.75" customHeight="1" x14ac:dyDescent="0.25">
      <c r="A68" s="18"/>
      <c r="B68" s="107"/>
      <c r="C68" s="31"/>
      <c r="D68" s="106"/>
      <c r="E68" s="106"/>
      <c r="F68" s="106"/>
      <c r="G68" s="20"/>
      <c r="H68" s="59" t="s">
        <v>15</v>
      </c>
      <c r="I68" s="27" t="s">
        <v>44</v>
      </c>
      <c r="J68" s="28">
        <v>200</v>
      </c>
      <c r="K68" s="29">
        <f>K69</f>
        <v>595</v>
      </c>
      <c r="L68" s="38">
        <f>L69</f>
        <v>15.3</v>
      </c>
    </row>
    <row r="69" spans="1:12" ht="38.25" customHeight="1" x14ac:dyDescent="0.25">
      <c r="A69" s="18"/>
      <c r="B69" s="107"/>
      <c r="C69" s="31"/>
      <c r="D69" s="106"/>
      <c r="E69" s="106"/>
      <c r="F69" s="106"/>
      <c r="G69" s="20"/>
      <c r="H69" s="26" t="s">
        <v>27</v>
      </c>
      <c r="I69" s="27" t="s">
        <v>44</v>
      </c>
      <c r="J69" s="28">
        <v>240</v>
      </c>
      <c r="K69" s="29">
        <v>595</v>
      </c>
      <c r="L69" s="38">
        <f>L70</f>
        <v>15.3</v>
      </c>
    </row>
    <row r="70" spans="1:12" ht="38.25" customHeight="1" x14ac:dyDescent="0.25">
      <c r="A70" s="18"/>
      <c r="B70" s="34"/>
      <c r="C70" s="31"/>
      <c r="D70" s="32"/>
      <c r="E70" s="32"/>
      <c r="F70" s="32"/>
      <c r="G70" s="20"/>
      <c r="H70" s="53" t="s">
        <v>21</v>
      </c>
      <c r="I70" s="27" t="s">
        <v>44</v>
      </c>
      <c r="J70" s="28">
        <v>800</v>
      </c>
      <c r="K70" s="29">
        <f>K71</f>
        <v>26.9</v>
      </c>
      <c r="L70" s="38">
        <v>15.3</v>
      </c>
    </row>
    <row r="71" spans="1:12" ht="115.5" customHeight="1" x14ac:dyDescent="0.25">
      <c r="A71" s="18"/>
      <c r="B71" s="34"/>
      <c r="C71" s="31"/>
      <c r="D71" s="32"/>
      <c r="E71" s="32"/>
      <c r="F71" s="32"/>
      <c r="G71" s="20"/>
      <c r="H71" s="70" t="s">
        <v>46</v>
      </c>
      <c r="I71" s="27" t="s">
        <v>44</v>
      </c>
      <c r="J71" s="28">
        <v>850</v>
      </c>
      <c r="K71" s="29">
        <v>26.9</v>
      </c>
      <c r="L71" s="38">
        <f>L72</f>
        <v>0</v>
      </c>
    </row>
    <row r="72" spans="1:12" ht="38.25" customHeight="1" x14ac:dyDescent="0.25">
      <c r="A72" s="18"/>
      <c r="B72" s="34"/>
      <c r="C72" s="31"/>
      <c r="D72" s="32"/>
      <c r="E72" s="32"/>
      <c r="F72" s="32"/>
      <c r="G72" s="20"/>
      <c r="H72" s="26" t="s">
        <v>120</v>
      </c>
      <c r="I72" s="50" t="s">
        <v>47</v>
      </c>
      <c r="J72" s="51"/>
      <c r="K72" s="52">
        <f>K73+K75</f>
        <v>438</v>
      </c>
      <c r="L72" s="38">
        <f>L73</f>
        <v>0</v>
      </c>
    </row>
    <row r="73" spans="1:12" ht="38.25" customHeight="1" x14ac:dyDescent="0.25">
      <c r="A73" s="18"/>
      <c r="B73" s="34"/>
      <c r="C73" s="31"/>
      <c r="D73" s="32"/>
      <c r="E73" s="32"/>
      <c r="F73" s="32"/>
      <c r="G73" s="20"/>
      <c r="H73" s="53" t="s">
        <v>38</v>
      </c>
      <c r="I73" s="27" t="s">
        <v>47</v>
      </c>
      <c r="J73" s="54">
        <v>100</v>
      </c>
      <c r="K73" s="29">
        <f>K74</f>
        <v>261.60000000000002</v>
      </c>
      <c r="L73" s="38">
        <f>'[1]Приложение 6'!R48</f>
        <v>0</v>
      </c>
    </row>
    <row r="74" spans="1:12" ht="127.5" customHeight="1" x14ac:dyDescent="0.25">
      <c r="A74" s="18"/>
      <c r="B74" s="34"/>
      <c r="C74" s="31"/>
      <c r="D74" s="32"/>
      <c r="E74" s="32"/>
      <c r="F74" s="32"/>
      <c r="G74" s="20"/>
      <c r="H74" s="75" t="s">
        <v>41</v>
      </c>
      <c r="I74" s="27" t="s">
        <v>47</v>
      </c>
      <c r="J74" s="28">
        <v>120</v>
      </c>
      <c r="K74" s="29">
        <v>261.60000000000002</v>
      </c>
      <c r="L74" s="38">
        <f>L75</f>
        <v>0</v>
      </c>
    </row>
    <row r="75" spans="1:12" ht="38.25" customHeight="1" x14ac:dyDescent="0.25">
      <c r="A75" s="18"/>
      <c r="B75" s="34"/>
      <c r="C75" s="31"/>
      <c r="D75" s="32"/>
      <c r="E75" s="32"/>
      <c r="F75" s="32"/>
      <c r="G75" s="20"/>
      <c r="H75" s="59" t="s">
        <v>15</v>
      </c>
      <c r="I75" s="27" t="s">
        <v>47</v>
      </c>
      <c r="J75" s="28">
        <v>200</v>
      </c>
      <c r="K75" s="29">
        <f>K76</f>
        <v>176.4</v>
      </c>
      <c r="L75" s="38">
        <f>L76</f>
        <v>0</v>
      </c>
    </row>
    <row r="76" spans="1:12" ht="38.25" customHeight="1" x14ac:dyDescent="0.25">
      <c r="A76" s="18"/>
      <c r="B76" s="34"/>
      <c r="C76" s="31"/>
      <c r="D76" s="32"/>
      <c r="E76" s="32"/>
      <c r="F76" s="32"/>
      <c r="G76" s="20"/>
      <c r="H76" s="26" t="s">
        <v>27</v>
      </c>
      <c r="I76" s="37" t="s">
        <v>47</v>
      </c>
      <c r="J76" s="28">
        <v>240</v>
      </c>
      <c r="K76" s="38">
        <v>176.4</v>
      </c>
      <c r="L76" s="38">
        <f>'[1]Приложение 6'!R51</f>
        <v>0</v>
      </c>
    </row>
    <row r="77" spans="1:12" ht="39.75" customHeight="1" x14ac:dyDescent="0.25">
      <c r="A77" s="18"/>
      <c r="B77" s="34"/>
      <c r="C77" s="35"/>
      <c r="D77" s="120" t="s">
        <v>54</v>
      </c>
      <c r="E77" s="120"/>
      <c r="F77" s="120"/>
      <c r="G77" s="20">
        <v>620</v>
      </c>
      <c r="H77" s="53" t="s">
        <v>82</v>
      </c>
      <c r="I77" s="33" t="s">
        <v>121</v>
      </c>
      <c r="J77" s="28">
        <v>500</v>
      </c>
      <c r="K77" s="38">
        <f>K78</f>
        <v>551</v>
      </c>
      <c r="L77" s="24">
        <f>L78+L82</f>
        <v>4897.8999999999996</v>
      </c>
    </row>
    <row r="78" spans="1:12" ht="20.25" customHeight="1" x14ac:dyDescent="0.25">
      <c r="A78" s="18"/>
      <c r="B78" s="115">
        <v>600</v>
      </c>
      <c r="C78" s="115"/>
      <c r="D78" s="115"/>
      <c r="E78" s="115"/>
      <c r="F78" s="115"/>
      <c r="G78" s="20">
        <v>620</v>
      </c>
      <c r="H78" s="26" t="s">
        <v>122</v>
      </c>
      <c r="I78" s="33" t="s">
        <v>121</v>
      </c>
      <c r="J78" s="51">
        <v>540</v>
      </c>
      <c r="K78" s="38">
        <v>551</v>
      </c>
      <c r="L78" s="38">
        <f>L80</f>
        <v>100</v>
      </c>
    </row>
    <row r="79" spans="1:12" ht="51.75" customHeight="1" x14ac:dyDescent="0.25">
      <c r="A79" s="18"/>
      <c r="B79" s="39"/>
      <c r="C79" s="39"/>
      <c r="D79" s="31"/>
      <c r="E79" s="31"/>
      <c r="F79" s="31"/>
      <c r="G79" s="20"/>
      <c r="H79" s="112" t="s">
        <v>123</v>
      </c>
      <c r="I79" s="37" t="s">
        <v>124</v>
      </c>
      <c r="J79" s="42"/>
      <c r="K79" s="46">
        <f>K80</f>
        <v>29</v>
      </c>
      <c r="L79" s="38">
        <f>L80</f>
        <v>100</v>
      </c>
    </row>
    <row r="80" spans="1:12" ht="20.25" customHeight="1" x14ac:dyDescent="0.25">
      <c r="A80" s="18"/>
      <c r="B80" s="39"/>
      <c r="C80" s="39"/>
      <c r="D80" s="31"/>
      <c r="E80" s="31"/>
      <c r="F80" s="31"/>
      <c r="G80" s="20"/>
      <c r="H80" s="59" t="s">
        <v>15</v>
      </c>
      <c r="I80" s="37" t="s">
        <v>124</v>
      </c>
      <c r="J80" s="51">
        <v>200</v>
      </c>
      <c r="K80" s="38">
        <f>K81+K84</f>
        <v>29</v>
      </c>
      <c r="L80" s="38">
        <f t="shared" ref="L80" si="2">L81</f>
        <v>100</v>
      </c>
    </row>
    <row r="81" spans="1:12" ht="18.75" customHeight="1" x14ac:dyDescent="0.25">
      <c r="A81" s="18"/>
      <c r="B81" s="25"/>
      <c r="C81" s="39"/>
      <c r="D81" s="35"/>
      <c r="E81" s="61">
        <v>600</v>
      </c>
      <c r="F81" s="61">
        <v>620</v>
      </c>
      <c r="G81" s="20">
        <v>620</v>
      </c>
      <c r="H81" s="26" t="s">
        <v>27</v>
      </c>
      <c r="I81" s="37" t="s">
        <v>124</v>
      </c>
      <c r="J81" s="51">
        <v>240</v>
      </c>
      <c r="K81" s="38">
        <v>5.8</v>
      </c>
      <c r="L81" s="38">
        <v>100</v>
      </c>
    </row>
    <row r="82" spans="1:12" ht="18.75" customHeight="1" x14ac:dyDescent="0.25">
      <c r="A82" s="18"/>
      <c r="B82" s="25"/>
      <c r="C82" s="39"/>
      <c r="D82" s="35"/>
      <c r="E82" s="61"/>
      <c r="F82" s="61"/>
      <c r="G82" s="20"/>
      <c r="H82" s="112" t="s">
        <v>125</v>
      </c>
      <c r="I82" s="37" t="s">
        <v>51</v>
      </c>
      <c r="J82" s="51">
        <v>0</v>
      </c>
      <c r="K82" s="38">
        <f>K83</f>
        <v>23.2</v>
      </c>
      <c r="L82" s="38">
        <v>4797.8999999999996</v>
      </c>
    </row>
    <row r="83" spans="1:12" ht="48" customHeight="1" x14ac:dyDescent="0.25">
      <c r="A83" s="18"/>
      <c r="B83" s="25"/>
      <c r="C83" s="39"/>
      <c r="D83" s="35"/>
      <c r="E83" s="61">
        <v>600</v>
      </c>
      <c r="F83" s="61">
        <v>610</v>
      </c>
      <c r="G83" s="20">
        <v>610</v>
      </c>
      <c r="H83" s="59" t="s">
        <v>15</v>
      </c>
      <c r="I83" s="37" t="s">
        <v>51</v>
      </c>
      <c r="J83" s="51">
        <v>200</v>
      </c>
      <c r="K83" s="38">
        <f>K84</f>
        <v>23.2</v>
      </c>
      <c r="L83" s="38">
        <f>L84</f>
        <v>23.2</v>
      </c>
    </row>
    <row r="84" spans="1:12" ht="67.5" customHeight="1" x14ac:dyDescent="0.25">
      <c r="A84" s="18"/>
      <c r="B84" s="34"/>
      <c r="C84" s="32"/>
      <c r="D84" s="120" t="s">
        <v>60</v>
      </c>
      <c r="E84" s="120"/>
      <c r="F84" s="120"/>
      <c r="G84" s="20">
        <v>620</v>
      </c>
      <c r="H84" s="26" t="s">
        <v>27</v>
      </c>
      <c r="I84" s="82" t="s">
        <v>51</v>
      </c>
      <c r="J84" s="54">
        <v>240</v>
      </c>
      <c r="K84" s="38">
        <v>23.2</v>
      </c>
      <c r="L84" s="38">
        <v>23.2</v>
      </c>
    </row>
    <row r="85" spans="1:12" ht="66" customHeight="1" x14ac:dyDescent="0.25">
      <c r="A85" s="18"/>
      <c r="B85" s="34"/>
      <c r="C85" s="32"/>
      <c r="D85" s="32"/>
      <c r="E85" s="32"/>
      <c r="F85" s="32"/>
      <c r="G85" s="20"/>
      <c r="H85" s="21" t="s">
        <v>126</v>
      </c>
      <c r="I85" s="22" t="s">
        <v>55</v>
      </c>
      <c r="J85" s="23" t="s">
        <v>8</v>
      </c>
      <c r="K85" s="24">
        <f>K86</f>
        <v>100</v>
      </c>
      <c r="L85" s="24">
        <f>L86</f>
        <v>100</v>
      </c>
    </row>
    <row r="86" spans="1:12" ht="24" customHeight="1" x14ac:dyDescent="0.25">
      <c r="A86" s="18"/>
      <c r="B86" s="34"/>
      <c r="C86" s="32"/>
      <c r="D86" s="32"/>
      <c r="E86" s="32"/>
      <c r="F86" s="32"/>
      <c r="G86" s="20"/>
      <c r="H86" s="36" t="s">
        <v>56</v>
      </c>
      <c r="I86" s="33" t="s">
        <v>57</v>
      </c>
      <c r="J86" s="28"/>
      <c r="K86" s="38">
        <f>K88</f>
        <v>100</v>
      </c>
      <c r="L86" s="38">
        <f>L88</f>
        <v>100</v>
      </c>
    </row>
    <row r="87" spans="1:12" ht="38.25" customHeight="1" x14ac:dyDescent="0.25">
      <c r="A87" s="18"/>
      <c r="B87" s="34"/>
      <c r="C87" s="32"/>
      <c r="D87" s="32"/>
      <c r="E87" s="32"/>
      <c r="F87" s="32"/>
      <c r="G87" s="20"/>
      <c r="H87" s="53" t="s">
        <v>127</v>
      </c>
      <c r="I87" s="33" t="s">
        <v>57</v>
      </c>
      <c r="J87" s="28">
        <v>0</v>
      </c>
      <c r="K87" s="38">
        <f>K88</f>
        <v>100</v>
      </c>
      <c r="L87" s="38">
        <f>L88</f>
        <v>100</v>
      </c>
    </row>
    <row r="88" spans="1:12" ht="36.75" customHeight="1" x14ac:dyDescent="0.25">
      <c r="A88" s="18"/>
      <c r="B88" s="118" t="s">
        <v>63</v>
      </c>
      <c r="C88" s="118"/>
      <c r="D88" s="119"/>
      <c r="E88" s="119"/>
      <c r="F88" s="119"/>
      <c r="G88" s="20">
        <v>620</v>
      </c>
      <c r="H88" s="53" t="s">
        <v>21</v>
      </c>
      <c r="I88" s="33" t="s">
        <v>57</v>
      </c>
      <c r="J88" s="28">
        <v>800</v>
      </c>
      <c r="K88" s="38">
        <f>K89</f>
        <v>100</v>
      </c>
      <c r="L88" s="38">
        <f>L89</f>
        <v>100</v>
      </c>
    </row>
    <row r="89" spans="1:12" ht="21" customHeight="1" x14ac:dyDescent="0.25">
      <c r="A89" s="18"/>
      <c r="B89" s="30"/>
      <c r="C89" s="30"/>
      <c r="D89" s="34"/>
      <c r="E89" s="34"/>
      <c r="F89" s="34"/>
      <c r="G89" s="20"/>
      <c r="H89" s="87" t="s">
        <v>58</v>
      </c>
      <c r="I89" s="33" t="s">
        <v>57</v>
      </c>
      <c r="J89" s="51">
        <v>870</v>
      </c>
      <c r="K89" s="38">
        <v>100</v>
      </c>
      <c r="L89" s="38">
        <v>100</v>
      </c>
    </row>
    <row r="90" spans="1:12" ht="20.25" customHeight="1" x14ac:dyDescent="0.25">
      <c r="A90" s="18"/>
      <c r="B90" s="30"/>
      <c r="C90" s="30"/>
      <c r="D90" s="34"/>
      <c r="E90" s="34"/>
      <c r="F90" s="34"/>
      <c r="G90" s="20"/>
      <c r="H90" s="88" t="s">
        <v>128</v>
      </c>
      <c r="I90" s="63" t="s">
        <v>59</v>
      </c>
      <c r="J90" s="58"/>
      <c r="K90" s="56">
        <f>K91</f>
        <v>25223.334000000003</v>
      </c>
      <c r="L90" s="56">
        <f>L91</f>
        <v>25223.334000000003</v>
      </c>
    </row>
    <row r="91" spans="1:12" ht="51" customHeight="1" x14ac:dyDescent="0.25">
      <c r="A91" s="18"/>
      <c r="B91" s="25"/>
      <c r="C91" s="39"/>
      <c r="D91" s="35"/>
      <c r="E91" s="61">
        <v>600</v>
      </c>
      <c r="F91" s="61">
        <v>620</v>
      </c>
      <c r="G91" s="20">
        <v>620</v>
      </c>
      <c r="H91" s="53" t="s">
        <v>129</v>
      </c>
      <c r="I91" s="27" t="s">
        <v>61</v>
      </c>
      <c r="J91" s="54" t="s">
        <v>8</v>
      </c>
      <c r="K91" s="29">
        <f>K92+K94+K96</f>
        <v>25223.334000000003</v>
      </c>
      <c r="L91" s="29">
        <f>L92+L94+L96</f>
        <v>25223.334000000003</v>
      </c>
    </row>
    <row r="92" spans="1:12" ht="82.5" customHeight="1" x14ac:dyDescent="0.25">
      <c r="A92" s="18"/>
      <c r="B92" s="34"/>
      <c r="C92" s="32"/>
      <c r="D92" s="120" t="s">
        <v>65</v>
      </c>
      <c r="E92" s="120"/>
      <c r="F92" s="120"/>
      <c r="G92" s="20">
        <v>620</v>
      </c>
      <c r="H92" s="53" t="s">
        <v>38</v>
      </c>
      <c r="I92" s="27" t="s">
        <v>61</v>
      </c>
      <c r="J92" s="51">
        <v>100</v>
      </c>
      <c r="K92" s="38">
        <f>K93</f>
        <v>20809.004000000001</v>
      </c>
      <c r="L92" s="38">
        <f>L93</f>
        <v>20809.004000000001</v>
      </c>
    </row>
    <row r="93" spans="1:12" ht="63.75" customHeight="1" x14ac:dyDescent="0.25">
      <c r="A93" s="18"/>
      <c r="B93" s="34"/>
      <c r="C93" s="32"/>
      <c r="D93" s="32"/>
      <c r="E93" s="32"/>
      <c r="F93" s="32"/>
      <c r="G93" s="20"/>
      <c r="H93" s="70" t="s">
        <v>62</v>
      </c>
      <c r="I93" s="27" t="s">
        <v>61</v>
      </c>
      <c r="J93" s="51">
        <v>110</v>
      </c>
      <c r="K93" s="124">
        <v>20809.004000000001</v>
      </c>
      <c r="L93" s="124">
        <v>20809.004000000001</v>
      </c>
    </row>
    <row r="94" spans="1:12" ht="25.5" customHeight="1" x14ac:dyDescent="0.25">
      <c r="A94" s="18"/>
      <c r="B94" s="34"/>
      <c r="C94" s="32"/>
      <c r="D94" s="32"/>
      <c r="E94" s="32"/>
      <c r="F94" s="32"/>
      <c r="G94" s="20"/>
      <c r="H94" s="59" t="s">
        <v>15</v>
      </c>
      <c r="I94" s="27" t="s">
        <v>61</v>
      </c>
      <c r="J94" s="54">
        <v>200</v>
      </c>
      <c r="K94" s="124">
        <f>K95</f>
        <v>4331.33</v>
      </c>
      <c r="L94" s="124">
        <f>L95</f>
        <v>4331.33</v>
      </c>
    </row>
    <row r="95" spans="1:12" ht="38.25" customHeight="1" x14ac:dyDescent="0.25">
      <c r="A95" s="18"/>
      <c r="B95" s="34"/>
      <c r="C95" s="32"/>
      <c r="D95" s="32"/>
      <c r="E95" s="32"/>
      <c r="F95" s="32"/>
      <c r="G95" s="20"/>
      <c r="H95" s="26" t="s">
        <v>27</v>
      </c>
      <c r="I95" s="27" t="s">
        <v>61</v>
      </c>
      <c r="J95" s="51">
        <v>240</v>
      </c>
      <c r="K95" s="124">
        <v>4331.33</v>
      </c>
      <c r="L95" s="124">
        <v>4331.33</v>
      </c>
    </row>
    <row r="96" spans="1:12" ht="35.25" customHeight="1" x14ac:dyDescent="0.25">
      <c r="A96" s="18"/>
      <c r="B96" s="34"/>
      <c r="C96" s="32"/>
      <c r="D96" s="32"/>
      <c r="E96" s="32"/>
      <c r="F96" s="32"/>
      <c r="G96" s="20"/>
      <c r="H96" s="53" t="s">
        <v>21</v>
      </c>
      <c r="I96" s="27"/>
      <c r="J96" s="28">
        <v>800</v>
      </c>
      <c r="K96" s="124">
        <f>K97</f>
        <v>83</v>
      </c>
      <c r="L96" s="124">
        <f>L97</f>
        <v>83</v>
      </c>
    </row>
    <row r="97" spans="1:12" ht="22.5" customHeight="1" x14ac:dyDescent="0.25">
      <c r="A97" s="18"/>
      <c r="B97" s="30"/>
      <c r="C97" s="31"/>
      <c r="D97" s="32"/>
      <c r="E97" s="32"/>
      <c r="F97" s="32"/>
      <c r="G97" s="20"/>
      <c r="H97" s="70" t="s">
        <v>46</v>
      </c>
      <c r="I97" s="37"/>
      <c r="J97" s="51">
        <v>850</v>
      </c>
      <c r="K97" s="124">
        <v>83</v>
      </c>
      <c r="L97" s="124">
        <v>83</v>
      </c>
    </row>
    <row r="98" spans="1:12" ht="16.5" customHeight="1" x14ac:dyDescent="0.25">
      <c r="A98" s="18"/>
      <c r="B98" s="90"/>
      <c r="C98" s="35"/>
      <c r="D98" s="32"/>
      <c r="E98" s="32"/>
      <c r="F98" s="32"/>
      <c r="G98" s="20"/>
      <c r="H98" s="62" t="s">
        <v>130</v>
      </c>
      <c r="I98" s="63" t="s">
        <v>64</v>
      </c>
      <c r="J98" s="64"/>
      <c r="K98" s="89">
        <f>K99</f>
        <v>20420</v>
      </c>
      <c r="L98" s="89">
        <f>L99</f>
        <v>20420</v>
      </c>
    </row>
    <row r="99" spans="1:12" ht="47.25" customHeight="1" x14ac:dyDescent="0.25">
      <c r="A99" s="18"/>
      <c r="B99" s="90"/>
      <c r="C99" s="35"/>
      <c r="D99" s="35"/>
      <c r="E99" s="61">
        <v>200</v>
      </c>
      <c r="F99" s="61">
        <v>240</v>
      </c>
      <c r="G99" s="20">
        <v>240</v>
      </c>
      <c r="H99" s="26" t="s">
        <v>131</v>
      </c>
      <c r="I99" s="27" t="s">
        <v>66</v>
      </c>
      <c r="J99" s="54" t="s">
        <v>8</v>
      </c>
      <c r="K99" s="29">
        <f>K100+K102+K104</f>
        <v>20420</v>
      </c>
      <c r="L99" s="29">
        <f>L100+L102+L104</f>
        <v>20420</v>
      </c>
    </row>
    <row r="100" spans="1:12" ht="66.75" customHeight="1" x14ac:dyDescent="0.25">
      <c r="A100" s="18"/>
      <c r="B100" s="115">
        <v>300</v>
      </c>
      <c r="C100" s="115"/>
      <c r="D100" s="115"/>
      <c r="E100" s="115"/>
      <c r="F100" s="115"/>
      <c r="G100" s="20">
        <v>320</v>
      </c>
      <c r="H100" s="53" t="s">
        <v>38</v>
      </c>
      <c r="I100" s="27" t="s">
        <v>66</v>
      </c>
      <c r="J100" s="51">
        <v>100</v>
      </c>
      <c r="K100" s="29">
        <f>K101</f>
        <v>16246.8</v>
      </c>
      <c r="L100" s="29">
        <f>L101</f>
        <v>16246.8</v>
      </c>
    </row>
    <row r="101" spans="1:12" ht="66.75" customHeight="1" x14ac:dyDescent="0.25">
      <c r="A101" s="18"/>
      <c r="B101" s="39"/>
      <c r="C101" s="39"/>
      <c r="D101" s="39"/>
      <c r="E101" s="39"/>
      <c r="F101" s="39"/>
      <c r="G101" s="20"/>
      <c r="H101" s="70" t="s">
        <v>62</v>
      </c>
      <c r="I101" s="27" t="s">
        <v>66</v>
      </c>
      <c r="J101" s="51">
        <v>110</v>
      </c>
      <c r="K101" s="29">
        <v>16246.8</v>
      </c>
      <c r="L101" s="29">
        <v>16246.8</v>
      </c>
    </row>
    <row r="102" spans="1:12" ht="21.75" customHeight="1" x14ac:dyDescent="0.25">
      <c r="A102" s="18"/>
      <c r="B102" s="39"/>
      <c r="C102" s="39"/>
      <c r="D102" s="39"/>
      <c r="E102" s="39"/>
      <c r="F102" s="39"/>
      <c r="G102" s="20"/>
      <c r="H102" s="59" t="s">
        <v>15</v>
      </c>
      <c r="I102" s="37" t="s">
        <v>66</v>
      </c>
      <c r="J102" s="51">
        <v>200</v>
      </c>
      <c r="K102" s="29">
        <f>K103</f>
        <v>3882.4</v>
      </c>
      <c r="L102" s="29">
        <f>L103</f>
        <v>3882.4</v>
      </c>
    </row>
    <row r="103" spans="1:12" ht="42" customHeight="1" x14ac:dyDescent="0.25">
      <c r="A103" s="18"/>
      <c r="B103" s="39"/>
      <c r="C103" s="39"/>
      <c r="D103" s="31"/>
      <c r="E103" s="31"/>
      <c r="F103" s="31"/>
      <c r="G103" s="20"/>
      <c r="H103" s="26" t="s">
        <v>27</v>
      </c>
      <c r="I103" s="37" t="s">
        <v>66</v>
      </c>
      <c r="J103" s="51">
        <v>240</v>
      </c>
      <c r="K103" s="29">
        <v>3882.4</v>
      </c>
      <c r="L103" s="29">
        <v>3882.4</v>
      </c>
    </row>
    <row r="104" spans="1:12" ht="35.25" customHeight="1" x14ac:dyDescent="0.25">
      <c r="A104" s="18"/>
      <c r="B104" s="39"/>
      <c r="C104" s="39"/>
      <c r="D104" s="31"/>
      <c r="E104" s="31"/>
      <c r="F104" s="31"/>
      <c r="G104" s="20"/>
      <c r="H104" s="70" t="s">
        <v>21</v>
      </c>
      <c r="I104" s="37" t="s">
        <v>66</v>
      </c>
      <c r="J104" s="51">
        <v>800</v>
      </c>
      <c r="K104" s="38">
        <f>K105</f>
        <v>290.8</v>
      </c>
      <c r="L104" s="38">
        <f>L105</f>
        <v>290.8</v>
      </c>
    </row>
    <row r="105" spans="1:12" ht="65.25" customHeight="1" x14ac:dyDescent="0.25">
      <c r="A105" s="18"/>
      <c r="B105" s="90"/>
      <c r="C105" s="35"/>
      <c r="D105" s="120" t="s">
        <v>70</v>
      </c>
      <c r="E105" s="120"/>
      <c r="F105" s="120"/>
      <c r="G105" s="20">
        <v>620</v>
      </c>
      <c r="H105" s="70" t="s">
        <v>46</v>
      </c>
      <c r="I105" s="37" t="s">
        <v>66</v>
      </c>
      <c r="J105" s="51">
        <v>850</v>
      </c>
      <c r="K105" s="38">
        <v>290.8</v>
      </c>
      <c r="L105" s="38">
        <v>290.8</v>
      </c>
    </row>
    <row r="106" spans="1:12" ht="61.5" customHeight="1" x14ac:dyDescent="0.25">
      <c r="A106" s="18"/>
      <c r="B106" s="115">
        <v>200</v>
      </c>
      <c r="C106" s="115"/>
      <c r="D106" s="115"/>
      <c r="E106" s="115"/>
      <c r="F106" s="115"/>
      <c r="G106" s="20">
        <v>240</v>
      </c>
      <c r="H106" s="62" t="s">
        <v>132</v>
      </c>
      <c r="I106" s="91" t="s">
        <v>67</v>
      </c>
      <c r="J106" s="64"/>
      <c r="K106" s="89">
        <f>K107</f>
        <v>1328.3</v>
      </c>
      <c r="L106" s="89">
        <f>L107</f>
        <v>1328.3</v>
      </c>
    </row>
    <row r="107" spans="1:12" ht="32.25" customHeight="1" x14ac:dyDescent="0.25">
      <c r="A107" s="18"/>
      <c r="B107" s="31"/>
      <c r="C107" s="31"/>
      <c r="D107" s="31"/>
      <c r="E107" s="31"/>
      <c r="F107" s="31"/>
      <c r="G107" s="20"/>
      <c r="H107" s="68" t="s">
        <v>68</v>
      </c>
      <c r="I107" s="27" t="s">
        <v>69</v>
      </c>
      <c r="J107" s="54"/>
      <c r="K107" s="29">
        <f>K108+K110</f>
        <v>1328.3</v>
      </c>
      <c r="L107" s="29">
        <f>L108+L110</f>
        <v>1328.3</v>
      </c>
    </row>
    <row r="108" spans="1:12" ht="34.5" customHeight="1" x14ac:dyDescent="0.25">
      <c r="A108" s="18"/>
      <c r="B108" s="31"/>
      <c r="C108" s="31"/>
      <c r="D108" s="31"/>
      <c r="E108" s="31"/>
      <c r="F108" s="31"/>
      <c r="G108" s="20"/>
      <c r="H108" s="53" t="s">
        <v>38</v>
      </c>
      <c r="I108" s="33" t="s">
        <v>69</v>
      </c>
      <c r="J108" s="51">
        <v>100</v>
      </c>
      <c r="K108" s="38">
        <f>K109</f>
        <v>1159.3</v>
      </c>
      <c r="L108" s="38">
        <f>L109</f>
        <v>1159.3</v>
      </c>
    </row>
    <row r="109" spans="1:12" ht="34.5" customHeight="1" x14ac:dyDescent="0.25">
      <c r="A109" s="18"/>
      <c r="B109" s="90"/>
      <c r="C109" s="35"/>
      <c r="D109" s="35"/>
      <c r="E109" s="61"/>
      <c r="F109" s="61"/>
      <c r="G109" s="20"/>
      <c r="H109" s="70" t="s">
        <v>62</v>
      </c>
      <c r="I109" s="33" t="s">
        <v>69</v>
      </c>
      <c r="J109" s="51">
        <v>110</v>
      </c>
      <c r="K109" s="43">
        <v>1159.3</v>
      </c>
      <c r="L109" s="43">
        <v>1159.3</v>
      </c>
    </row>
    <row r="110" spans="1:12" ht="48.75" customHeight="1" x14ac:dyDescent="0.25">
      <c r="A110" s="18"/>
      <c r="B110" s="90"/>
      <c r="C110" s="35"/>
      <c r="D110" s="35"/>
      <c r="E110" s="61"/>
      <c r="F110" s="61"/>
      <c r="G110" s="20"/>
      <c r="H110" s="59" t="s">
        <v>15</v>
      </c>
      <c r="I110" s="33" t="s">
        <v>69</v>
      </c>
      <c r="J110" s="51">
        <v>200</v>
      </c>
      <c r="K110" s="38">
        <f>K111</f>
        <v>169</v>
      </c>
      <c r="L110" s="38">
        <f>L111</f>
        <v>169</v>
      </c>
    </row>
    <row r="111" spans="1:12" ht="36" customHeight="1" x14ac:dyDescent="0.25">
      <c r="A111" s="18"/>
      <c r="B111" s="90"/>
      <c r="C111" s="35"/>
      <c r="D111" s="35"/>
      <c r="E111" s="61"/>
      <c r="F111" s="61"/>
      <c r="G111" s="20"/>
      <c r="H111" s="26" t="s">
        <v>27</v>
      </c>
      <c r="I111" s="33" t="s">
        <v>69</v>
      </c>
      <c r="J111" s="51">
        <v>240</v>
      </c>
      <c r="K111" s="38">
        <v>169</v>
      </c>
      <c r="L111" s="38">
        <v>169</v>
      </c>
    </row>
    <row r="112" spans="1:12" ht="32.25" customHeight="1" x14ac:dyDescent="0.25">
      <c r="A112" s="18"/>
      <c r="B112" s="90"/>
      <c r="C112" s="35"/>
      <c r="D112" s="35"/>
      <c r="E112" s="61"/>
      <c r="F112" s="61"/>
      <c r="G112" s="20"/>
      <c r="H112" s="21" t="s">
        <v>133</v>
      </c>
      <c r="I112" s="22" t="s">
        <v>71</v>
      </c>
      <c r="J112" s="23" t="s">
        <v>8</v>
      </c>
      <c r="K112" s="24">
        <f>K113</f>
        <v>1938</v>
      </c>
      <c r="L112" s="24">
        <f>L113</f>
        <v>1938</v>
      </c>
    </row>
    <row r="113" spans="1:12" ht="49.5" customHeight="1" x14ac:dyDescent="0.25">
      <c r="A113" s="18"/>
      <c r="B113" s="115">
        <v>600</v>
      </c>
      <c r="C113" s="115"/>
      <c r="D113" s="115"/>
      <c r="E113" s="115"/>
      <c r="F113" s="115"/>
      <c r="G113" s="20">
        <v>620</v>
      </c>
      <c r="H113" s="26" t="s">
        <v>134</v>
      </c>
      <c r="I113" s="33" t="s">
        <v>72</v>
      </c>
      <c r="J113" s="28"/>
      <c r="K113" s="38">
        <f>K114</f>
        <v>1938</v>
      </c>
      <c r="L113" s="38">
        <f>L114</f>
        <v>1938</v>
      </c>
    </row>
    <row r="114" spans="1:12" ht="63" customHeight="1" x14ac:dyDescent="0.25">
      <c r="A114" s="18"/>
      <c r="B114" s="25"/>
      <c r="C114" s="39"/>
      <c r="D114" s="39"/>
      <c r="E114" s="40">
        <v>600</v>
      </c>
      <c r="F114" s="40">
        <v>610</v>
      </c>
      <c r="G114" s="20">
        <v>610</v>
      </c>
      <c r="H114" s="59" t="s">
        <v>15</v>
      </c>
      <c r="I114" s="92" t="s">
        <v>72</v>
      </c>
      <c r="J114" s="51">
        <v>200</v>
      </c>
      <c r="K114" s="38">
        <f>K115</f>
        <v>1938</v>
      </c>
      <c r="L114" s="38">
        <f>L115</f>
        <v>1938</v>
      </c>
    </row>
    <row r="115" spans="1:12" ht="24.75" customHeight="1" x14ac:dyDescent="0.25">
      <c r="A115" s="18"/>
      <c r="B115" s="25"/>
      <c r="C115" s="39"/>
      <c r="D115" s="31"/>
      <c r="E115" s="44"/>
      <c r="F115" s="44"/>
      <c r="G115" s="20"/>
      <c r="H115" s="26" t="s">
        <v>27</v>
      </c>
      <c r="I115" s="92" t="s">
        <v>72</v>
      </c>
      <c r="J115" s="51">
        <v>240</v>
      </c>
      <c r="K115" s="38">
        <v>1938</v>
      </c>
      <c r="L115" s="38">
        <v>1938</v>
      </c>
    </row>
    <row r="116" spans="1:12" ht="52.5" customHeight="1" x14ac:dyDescent="0.25">
      <c r="A116" s="18"/>
      <c r="B116" s="25"/>
      <c r="C116" s="115" t="s">
        <v>77</v>
      </c>
      <c r="D116" s="120"/>
      <c r="E116" s="120"/>
      <c r="F116" s="120"/>
      <c r="G116" s="20">
        <v>620</v>
      </c>
      <c r="H116" s="93" t="s">
        <v>126</v>
      </c>
      <c r="I116" s="22" t="s">
        <v>73</v>
      </c>
      <c r="J116" s="94"/>
      <c r="K116" s="56">
        <f>K117</f>
        <v>35</v>
      </c>
      <c r="L116" s="56">
        <f>L117</f>
        <v>35</v>
      </c>
    </row>
    <row r="117" spans="1:12" ht="48.75" customHeight="1" x14ac:dyDescent="0.25">
      <c r="A117" s="18"/>
      <c r="B117" s="30"/>
      <c r="C117" s="31"/>
      <c r="D117" s="32"/>
      <c r="E117" s="32"/>
      <c r="F117" s="32"/>
      <c r="G117" s="20"/>
      <c r="H117" s="26" t="s">
        <v>135</v>
      </c>
      <c r="I117" s="33" t="s">
        <v>74</v>
      </c>
      <c r="J117" s="51"/>
      <c r="K117" s="95">
        <f>K118</f>
        <v>35</v>
      </c>
      <c r="L117" s="95">
        <f>L118</f>
        <v>35</v>
      </c>
    </row>
    <row r="118" spans="1:12" ht="48.75" customHeight="1" x14ac:dyDescent="0.25">
      <c r="A118" s="18"/>
      <c r="B118" s="34"/>
      <c r="C118" s="35"/>
      <c r="D118" s="120" t="s">
        <v>79</v>
      </c>
      <c r="E118" s="120"/>
      <c r="F118" s="120"/>
      <c r="G118" s="20">
        <v>620</v>
      </c>
      <c r="H118" s="59" t="s">
        <v>15</v>
      </c>
      <c r="I118" s="33" t="s">
        <v>74</v>
      </c>
      <c r="J118" s="51">
        <v>200</v>
      </c>
      <c r="K118" s="95">
        <f>K119</f>
        <v>35</v>
      </c>
      <c r="L118" s="95">
        <f>L119</f>
        <v>35</v>
      </c>
    </row>
    <row r="119" spans="1:12" ht="27" customHeight="1" x14ac:dyDescent="0.25">
      <c r="A119" s="18"/>
      <c r="B119" s="34"/>
      <c r="C119" s="35"/>
      <c r="D119" s="32"/>
      <c r="E119" s="32"/>
      <c r="F119" s="32"/>
      <c r="G119" s="20"/>
      <c r="H119" s="26" t="s">
        <v>27</v>
      </c>
      <c r="I119" s="33" t="s">
        <v>74</v>
      </c>
      <c r="J119" s="51">
        <v>240</v>
      </c>
      <c r="K119" s="95">
        <v>35</v>
      </c>
      <c r="L119" s="95">
        <v>35</v>
      </c>
    </row>
    <row r="120" spans="1:12" ht="53.25" customHeight="1" x14ac:dyDescent="0.25">
      <c r="A120" s="18"/>
      <c r="B120" s="115">
        <v>600</v>
      </c>
      <c r="C120" s="115"/>
      <c r="D120" s="115"/>
      <c r="E120" s="115"/>
      <c r="F120" s="115"/>
      <c r="G120" s="20">
        <v>620</v>
      </c>
      <c r="H120" s="62" t="s">
        <v>136</v>
      </c>
      <c r="I120" s="96" t="s">
        <v>75</v>
      </c>
      <c r="J120" s="97"/>
      <c r="K120" s="65">
        <f>K121</f>
        <v>2332.8000000000002</v>
      </c>
      <c r="L120" s="65">
        <f>L121</f>
        <v>2332.8000000000002</v>
      </c>
    </row>
    <row r="121" spans="1:12" ht="33" customHeight="1" x14ac:dyDescent="0.25">
      <c r="A121" s="18"/>
      <c r="B121" s="39"/>
      <c r="C121" s="39"/>
      <c r="D121" s="31"/>
      <c r="E121" s="31"/>
      <c r="F121" s="31"/>
      <c r="G121" s="20"/>
      <c r="H121" s="26" t="s">
        <v>137</v>
      </c>
      <c r="I121" s="41" t="s">
        <v>76</v>
      </c>
      <c r="J121" s="42"/>
      <c r="K121" s="43">
        <f>K122</f>
        <v>2332.8000000000002</v>
      </c>
      <c r="L121" s="43">
        <f>L122</f>
        <v>2332.8000000000002</v>
      </c>
    </row>
    <row r="122" spans="1:12" ht="39" customHeight="1" x14ac:dyDescent="0.25">
      <c r="A122" s="18"/>
      <c r="B122" s="25"/>
      <c r="C122" s="39"/>
      <c r="D122" s="35"/>
      <c r="E122" s="61">
        <v>600</v>
      </c>
      <c r="F122" s="61">
        <v>620</v>
      </c>
      <c r="G122" s="20">
        <v>620</v>
      </c>
      <c r="H122" s="70" t="s">
        <v>21</v>
      </c>
      <c r="I122" s="41" t="s">
        <v>76</v>
      </c>
      <c r="J122" s="51">
        <v>800</v>
      </c>
      <c r="K122" s="38">
        <f>K123</f>
        <v>2332.8000000000002</v>
      </c>
      <c r="L122" s="38">
        <f>L123</f>
        <v>2332.8000000000002</v>
      </c>
    </row>
    <row r="123" spans="1:12" ht="163.5" customHeight="1" x14ac:dyDescent="0.25">
      <c r="A123" s="18"/>
      <c r="B123" s="30"/>
      <c r="C123" s="31"/>
      <c r="D123" s="35"/>
      <c r="E123" s="61"/>
      <c r="F123" s="61"/>
      <c r="G123" s="20"/>
      <c r="H123" s="53" t="s">
        <v>23</v>
      </c>
      <c r="I123" s="37" t="s">
        <v>76</v>
      </c>
      <c r="J123" s="28">
        <v>810</v>
      </c>
      <c r="K123" s="29">
        <v>2332.8000000000002</v>
      </c>
      <c r="L123" s="29">
        <v>2332.8000000000002</v>
      </c>
    </row>
    <row r="124" spans="1:12" ht="18" customHeight="1" x14ac:dyDescent="0.25">
      <c r="A124" s="18"/>
      <c r="B124" s="30"/>
      <c r="C124" s="31"/>
      <c r="D124" s="35"/>
      <c r="E124" s="61"/>
      <c r="F124" s="61"/>
      <c r="G124" s="20"/>
      <c r="H124" s="93" t="s">
        <v>138</v>
      </c>
      <c r="I124" s="63" t="s">
        <v>78</v>
      </c>
      <c r="J124" s="23"/>
      <c r="K124" s="24">
        <f>K125+K130+K133+K136</f>
        <v>12548.140000000001</v>
      </c>
      <c r="L124" s="24">
        <f>L125+L130+L133+L136</f>
        <v>12548.140000000001</v>
      </c>
    </row>
    <row r="125" spans="1:12" ht="21" customHeight="1" x14ac:dyDescent="0.25">
      <c r="A125" s="18"/>
      <c r="B125" s="30"/>
      <c r="C125" s="31"/>
      <c r="D125" s="35"/>
      <c r="E125" s="61"/>
      <c r="F125" s="61"/>
      <c r="G125" s="20"/>
      <c r="H125" s="26" t="s">
        <v>139</v>
      </c>
      <c r="I125" s="27" t="s">
        <v>80</v>
      </c>
      <c r="J125" s="28" t="s">
        <v>8</v>
      </c>
      <c r="K125" s="29">
        <f>K126+K128</f>
        <v>2658.5</v>
      </c>
      <c r="L125" s="29">
        <f>L126+L128</f>
        <v>2658.5</v>
      </c>
    </row>
    <row r="126" spans="1:12" ht="79.5" customHeight="1" x14ac:dyDescent="0.25">
      <c r="A126" s="18"/>
      <c r="B126" s="30"/>
      <c r="C126" s="31"/>
      <c r="D126" s="35"/>
      <c r="E126" s="61"/>
      <c r="F126" s="61"/>
      <c r="G126" s="20"/>
      <c r="H126" s="70" t="s">
        <v>21</v>
      </c>
      <c r="I126" s="27" t="s">
        <v>80</v>
      </c>
      <c r="J126" s="28">
        <v>800</v>
      </c>
      <c r="K126" s="29">
        <f>K127</f>
        <v>2292.5</v>
      </c>
      <c r="L126" s="29">
        <f>L127</f>
        <v>2292.5</v>
      </c>
    </row>
    <row r="127" spans="1:12" ht="31.5" customHeight="1" x14ac:dyDescent="0.25">
      <c r="A127" s="18"/>
      <c r="B127" s="30"/>
      <c r="C127" s="31"/>
      <c r="D127" s="35"/>
      <c r="E127" s="61"/>
      <c r="F127" s="61"/>
      <c r="G127" s="20"/>
      <c r="H127" s="53" t="s">
        <v>23</v>
      </c>
      <c r="I127" s="27" t="s">
        <v>80</v>
      </c>
      <c r="J127" s="28">
        <v>810</v>
      </c>
      <c r="K127" s="29">
        <v>2292.5</v>
      </c>
      <c r="L127" s="29">
        <v>2292.5</v>
      </c>
    </row>
    <row r="128" spans="1:12" ht="36.75" customHeight="1" x14ac:dyDescent="0.25">
      <c r="A128" s="18"/>
      <c r="B128" s="30"/>
      <c r="C128" s="31"/>
      <c r="D128" s="35"/>
      <c r="E128" s="61"/>
      <c r="F128" s="61"/>
      <c r="G128" s="20"/>
      <c r="H128" s="59" t="s">
        <v>15</v>
      </c>
      <c r="I128" s="37" t="s">
        <v>80</v>
      </c>
      <c r="J128" s="51">
        <v>200</v>
      </c>
      <c r="K128" s="38">
        <f>K129</f>
        <v>366</v>
      </c>
      <c r="L128" s="38">
        <f>L129</f>
        <v>366</v>
      </c>
    </row>
    <row r="129" spans="1:12" ht="38.25" customHeight="1" x14ac:dyDescent="0.25">
      <c r="A129" s="18"/>
      <c r="B129" s="30"/>
      <c r="C129" s="31"/>
      <c r="D129" s="35"/>
      <c r="E129" s="61"/>
      <c r="F129" s="61"/>
      <c r="G129" s="20"/>
      <c r="H129" s="68" t="s">
        <v>27</v>
      </c>
      <c r="I129" s="76" t="s">
        <v>80</v>
      </c>
      <c r="J129" s="51">
        <v>240</v>
      </c>
      <c r="K129" s="46">
        <v>366</v>
      </c>
      <c r="L129" s="46">
        <v>366</v>
      </c>
    </row>
    <row r="130" spans="1:12" ht="49.5" customHeight="1" x14ac:dyDescent="0.25">
      <c r="A130" s="18"/>
      <c r="B130" s="34"/>
      <c r="C130" s="32"/>
      <c r="D130" s="120" t="s">
        <v>86</v>
      </c>
      <c r="E130" s="120"/>
      <c r="F130" s="120"/>
      <c r="G130" s="20">
        <v>620</v>
      </c>
      <c r="H130" s="70" t="s">
        <v>140</v>
      </c>
      <c r="I130" s="125" t="s">
        <v>141</v>
      </c>
      <c r="J130" s="98">
        <v>0</v>
      </c>
      <c r="K130" s="38">
        <f>K131</f>
        <v>3600</v>
      </c>
      <c r="L130" s="38">
        <f>L131</f>
        <v>3600</v>
      </c>
    </row>
    <row r="131" spans="1:12" ht="49.5" customHeight="1" x14ac:dyDescent="0.25">
      <c r="A131" s="18"/>
      <c r="B131" s="34"/>
      <c r="C131" s="32"/>
      <c r="D131" s="32"/>
      <c r="E131" s="32"/>
      <c r="F131" s="32"/>
      <c r="G131" s="20"/>
      <c r="H131" s="70" t="s">
        <v>82</v>
      </c>
      <c r="I131" s="126" t="s">
        <v>141</v>
      </c>
      <c r="J131" s="51">
        <v>500</v>
      </c>
      <c r="K131" s="38">
        <f>K132</f>
        <v>3600</v>
      </c>
      <c r="L131" s="38">
        <f>L132</f>
        <v>3600</v>
      </c>
    </row>
    <row r="132" spans="1:12" ht="32.25" customHeight="1" thickBot="1" x14ac:dyDescent="0.3">
      <c r="A132" s="18"/>
      <c r="B132" s="115">
        <v>600</v>
      </c>
      <c r="C132" s="115"/>
      <c r="D132" s="115"/>
      <c r="E132" s="115"/>
      <c r="F132" s="115"/>
      <c r="G132" s="20">
        <v>620</v>
      </c>
      <c r="H132" s="70" t="s">
        <v>83</v>
      </c>
      <c r="I132" s="126" t="s">
        <v>141</v>
      </c>
      <c r="J132" s="51">
        <v>540</v>
      </c>
      <c r="K132" s="38">
        <v>3600</v>
      </c>
      <c r="L132" s="38">
        <v>3600</v>
      </c>
    </row>
    <row r="133" spans="1:12" ht="17.25" customHeight="1" x14ac:dyDescent="0.25">
      <c r="A133" s="12"/>
      <c r="B133" s="102"/>
      <c r="C133" s="102"/>
      <c r="D133" s="102"/>
      <c r="E133" s="102"/>
      <c r="F133" s="102"/>
      <c r="G133" s="102"/>
      <c r="H133" s="53" t="s">
        <v>142</v>
      </c>
      <c r="I133" s="127" t="s">
        <v>81</v>
      </c>
      <c r="J133" s="98">
        <v>0</v>
      </c>
      <c r="K133" s="38">
        <f>K134</f>
        <v>6288.47</v>
      </c>
      <c r="L133" s="38">
        <f>L134</f>
        <v>6288.47</v>
      </c>
    </row>
    <row r="134" spans="1:12" x14ac:dyDescent="0.25">
      <c r="H134" s="70" t="s">
        <v>82</v>
      </c>
      <c r="I134" s="86" t="s">
        <v>81</v>
      </c>
      <c r="J134" s="51">
        <v>500</v>
      </c>
      <c r="K134" s="38">
        <f>K135</f>
        <v>6288.47</v>
      </c>
      <c r="L134" s="38">
        <f>L135</f>
        <v>6288.47</v>
      </c>
    </row>
    <row r="135" spans="1:12" x14ac:dyDescent="0.25">
      <c r="H135" s="70" t="s">
        <v>83</v>
      </c>
      <c r="I135" s="86" t="s">
        <v>81</v>
      </c>
      <c r="J135" s="51">
        <v>540</v>
      </c>
      <c r="K135" s="95">
        <v>6288.47</v>
      </c>
      <c r="L135" s="95">
        <v>6288.47</v>
      </c>
    </row>
    <row r="136" spans="1:12" ht="78.75" x14ac:dyDescent="0.25">
      <c r="H136" s="53" t="s">
        <v>143</v>
      </c>
      <c r="I136" s="99" t="s">
        <v>84</v>
      </c>
      <c r="J136" s="51">
        <v>0</v>
      </c>
      <c r="K136" s="95">
        <f>K137</f>
        <v>1.17</v>
      </c>
      <c r="L136" s="95">
        <f>L137</f>
        <v>1.17</v>
      </c>
    </row>
    <row r="137" spans="1:12" ht="31.5" x14ac:dyDescent="0.25">
      <c r="H137" s="53" t="s">
        <v>52</v>
      </c>
      <c r="I137" s="99" t="s">
        <v>84</v>
      </c>
      <c r="J137" s="51">
        <v>200</v>
      </c>
      <c r="K137" s="95">
        <f>K138</f>
        <v>1.17</v>
      </c>
      <c r="L137" s="95">
        <f>L138</f>
        <v>1.17</v>
      </c>
    </row>
    <row r="138" spans="1:12" ht="31.5" x14ac:dyDescent="0.25">
      <c r="H138" s="26" t="s">
        <v>27</v>
      </c>
      <c r="I138" s="99" t="s">
        <v>84</v>
      </c>
      <c r="J138" s="51">
        <v>240</v>
      </c>
      <c r="K138" s="95">
        <v>1.17</v>
      </c>
      <c r="L138" s="95">
        <v>1.17</v>
      </c>
    </row>
    <row r="139" spans="1:12" ht="31.5" x14ac:dyDescent="0.25">
      <c r="H139" s="67" t="s">
        <v>101</v>
      </c>
      <c r="I139" s="100" t="s">
        <v>85</v>
      </c>
      <c r="J139" s="58"/>
      <c r="K139" s="101">
        <f>K140+K143</f>
        <v>1310</v>
      </c>
      <c r="L139" s="101">
        <f>L140+L143</f>
        <v>1568</v>
      </c>
    </row>
    <row r="140" spans="1:12" ht="47.25" x14ac:dyDescent="0.25">
      <c r="H140" s="87" t="s">
        <v>144</v>
      </c>
      <c r="I140" s="69" t="s">
        <v>145</v>
      </c>
      <c r="J140" s="54" t="s">
        <v>8</v>
      </c>
      <c r="K140" s="74">
        <f>K141</f>
        <v>1310</v>
      </c>
      <c r="L140" s="74">
        <f>L141</f>
        <v>1568</v>
      </c>
    </row>
    <row r="141" spans="1:12" ht="31.5" x14ac:dyDescent="0.25">
      <c r="H141" s="59" t="s">
        <v>15</v>
      </c>
      <c r="I141" s="69" t="s">
        <v>87</v>
      </c>
      <c r="J141" s="51">
        <v>200</v>
      </c>
      <c r="K141" s="38">
        <f>K142</f>
        <v>1310</v>
      </c>
      <c r="L141" s="38">
        <f>L142</f>
        <v>1568</v>
      </c>
    </row>
    <row r="142" spans="1:12" ht="31.5" x14ac:dyDescent="0.25">
      <c r="H142" s="26" t="s">
        <v>27</v>
      </c>
      <c r="I142" s="69" t="s">
        <v>87</v>
      </c>
      <c r="J142" s="28">
        <v>240</v>
      </c>
      <c r="K142" s="38">
        <v>1310</v>
      </c>
      <c r="L142" s="38">
        <v>1568</v>
      </c>
    </row>
    <row r="143" spans="1:12" ht="47.25" x14ac:dyDescent="0.25">
      <c r="H143" s="87" t="s">
        <v>146</v>
      </c>
      <c r="I143" s="69" t="s">
        <v>147</v>
      </c>
      <c r="J143" s="28"/>
      <c r="K143" s="38">
        <f>K144</f>
        <v>0</v>
      </c>
      <c r="L143" s="38">
        <f>L144</f>
        <v>0</v>
      </c>
    </row>
    <row r="144" spans="1:12" ht="31.5" x14ac:dyDescent="0.25">
      <c r="H144" s="59" t="s">
        <v>148</v>
      </c>
      <c r="I144" s="69" t="s">
        <v>149</v>
      </c>
      <c r="J144" s="51">
        <v>200</v>
      </c>
      <c r="K144" s="38">
        <f>K145</f>
        <v>0</v>
      </c>
      <c r="L144" s="38">
        <f>L145</f>
        <v>0</v>
      </c>
    </row>
    <row r="145" spans="8:12" ht="31.5" x14ac:dyDescent="0.25">
      <c r="H145" s="26" t="s">
        <v>27</v>
      </c>
      <c r="I145" s="69" t="s">
        <v>149</v>
      </c>
      <c r="J145" s="28">
        <v>240</v>
      </c>
      <c r="K145" s="38">
        <f>'[1]Приложение 5'!Q134</f>
        <v>0</v>
      </c>
      <c r="L145" s="38">
        <v>0</v>
      </c>
    </row>
    <row r="146" spans="8:12" x14ac:dyDescent="0.25">
      <c r="H146" s="103" t="s">
        <v>88</v>
      </c>
      <c r="I146" s="104"/>
      <c r="J146" s="105"/>
      <c r="K146" s="101">
        <v>93361.3</v>
      </c>
      <c r="L146" s="101">
        <v>97803.1</v>
      </c>
    </row>
  </sheetData>
  <mergeCells count="33">
    <mergeCell ref="B120:F120"/>
    <mergeCell ref="D130:F130"/>
    <mergeCell ref="B132:F132"/>
    <mergeCell ref="B100:F100"/>
    <mergeCell ref="D105:F105"/>
    <mergeCell ref="B106:F106"/>
    <mergeCell ref="B113:F113"/>
    <mergeCell ref="C116:F116"/>
    <mergeCell ref="D118:F118"/>
    <mergeCell ref="D92:F92"/>
    <mergeCell ref="B48:F48"/>
    <mergeCell ref="B52:F52"/>
    <mergeCell ref="D57:F57"/>
    <mergeCell ref="C61:F61"/>
    <mergeCell ref="D62:F62"/>
    <mergeCell ref="B64:F64"/>
    <mergeCell ref="C67:F67"/>
    <mergeCell ref="D77:F77"/>
    <mergeCell ref="B78:F78"/>
    <mergeCell ref="D84:F84"/>
    <mergeCell ref="B88:F88"/>
    <mergeCell ref="B41:F41"/>
    <mergeCell ref="J1:L3"/>
    <mergeCell ref="H7:L7"/>
    <mergeCell ref="B12:F12"/>
    <mergeCell ref="C13:F13"/>
    <mergeCell ref="D15:F15"/>
    <mergeCell ref="B17:F17"/>
    <mergeCell ref="D22:F22"/>
    <mergeCell ref="B23:F23"/>
    <mergeCell ref="D28:F28"/>
    <mergeCell ref="B30:F30"/>
    <mergeCell ref="B35:F35"/>
  </mergeCells>
  <pageMargins left="1.1811023622047245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8</vt:lpstr>
      <vt:lpstr>Лист1</vt:lpstr>
      <vt:lpstr>Лист2</vt:lpstr>
      <vt:lpstr>Лист3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2019-11-01T09:38:59Z</dcterms:modified>
</cp:coreProperties>
</file>