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ожение 5" sheetId="4" r:id="rId1"/>
    <sheet name="Лист2" sheetId="2" r:id="rId2"/>
    <sheet name="Лист3" sheetId="3" r:id="rId3"/>
  </sheets>
  <definedNames>
    <definedName name="_xlnm._FilterDatabase" localSheetId="0" hidden="1">'Приложение 5'!$A$6:$T$6</definedName>
    <definedName name="_xlnm.Print_Area" localSheetId="0">'Приложение 5'!$A$1:$R$166</definedName>
  </definedNames>
  <calcPr calcId="125725"/>
</workbook>
</file>

<file path=xl/calcChain.xml><?xml version="1.0" encoding="utf-8"?>
<calcChain xmlns="http://schemas.openxmlformats.org/spreadsheetml/2006/main">
  <c r="R44" i="4"/>
  <c r="Q44"/>
  <c r="R41"/>
  <c r="R40" s="1"/>
  <c r="R39" s="1"/>
  <c r="Q41"/>
  <c r="Q40" s="1"/>
  <c r="Q39" s="1"/>
  <c r="R34"/>
  <c r="Q34"/>
  <c r="R164" l="1"/>
  <c r="Q164"/>
  <c r="R162"/>
  <c r="Q162"/>
  <c r="R156"/>
  <c r="R155" s="1"/>
  <c r="R154" s="1"/>
  <c r="R153" s="1"/>
  <c r="R152" s="1"/>
  <c r="Q156"/>
  <c r="Q155" s="1"/>
  <c r="Q154" s="1"/>
  <c r="Q153" s="1"/>
  <c r="Q152" s="1"/>
  <c r="R150"/>
  <c r="R149" s="1"/>
  <c r="R148" s="1"/>
  <c r="R147" s="1"/>
  <c r="Q150"/>
  <c r="Q149" s="1"/>
  <c r="Q148" s="1"/>
  <c r="Q147" s="1"/>
  <c r="R145"/>
  <c r="Q145"/>
  <c r="R143"/>
  <c r="Q143"/>
  <c r="R141"/>
  <c r="Q141"/>
  <c r="R135"/>
  <c r="R134" s="1"/>
  <c r="R133" s="1"/>
  <c r="Q135"/>
  <c r="Q134" s="1"/>
  <c r="Q133" s="1"/>
  <c r="R131"/>
  <c r="Q131"/>
  <c r="R126"/>
  <c r="R125" s="1"/>
  <c r="Q126"/>
  <c r="Q125" s="1"/>
  <c r="R124"/>
  <c r="R123" s="1"/>
  <c r="Q124"/>
  <c r="Q123" s="1"/>
  <c r="R121"/>
  <c r="Q121"/>
  <c r="R119"/>
  <c r="Q119"/>
  <c r="R114"/>
  <c r="R113" s="1"/>
  <c r="Q114"/>
  <c r="Q113" s="1"/>
  <c r="R111"/>
  <c r="R110" s="1"/>
  <c r="Q111"/>
  <c r="Q110" s="1"/>
  <c r="R107"/>
  <c r="R106" s="1"/>
  <c r="Q107"/>
  <c r="Q106" s="1"/>
  <c r="Q105" s="1"/>
  <c r="R100"/>
  <c r="R99" s="1"/>
  <c r="Q100"/>
  <c r="Q99" s="1"/>
  <c r="R92"/>
  <c r="R91" s="1"/>
  <c r="Q92"/>
  <c r="Q91" s="1"/>
  <c r="R89"/>
  <c r="R88" s="1"/>
  <c r="Q89"/>
  <c r="Q88" s="1"/>
  <c r="R83"/>
  <c r="R82" s="1"/>
  <c r="Q83"/>
  <c r="Q82" s="1"/>
  <c r="Q81"/>
  <c r="Q80" s="1"/>
  <c r="R78"/>
  <c r="R77" s="1"/>
  <c r="R76" s="1"/>
  <c r="Q78"/>
  <c r="Q77" s="1"/>
  <c r="Q76" s="1"/>
  <c r="R73"/>
  <c r="R72" s="1"/>
  <c r="Q73"/>
  <c r="Q72" s="1"/>
  <c r="R70"/>
  <c r="R69" s="1"/>
  <c r="Q70"/>
  <c r="Q69" s="1"/>
  <c r="R64"/>
  <c r="Q64"/>
  <c r="R62"/>
  <c r="Q62"/>
  <c r="R56"/>
  <c r="R55" s="1"/>
  <c r="Q56"/>
  <c r="Q55" s="1"/>
  <c r="R53"/>
  <c r="R52" s="1"/>
  <c r="Q53"/>
  <c r="Q52" s="1"/>
  <c r="R49"/>
  <c r="Q49"/>
  <c r="R47"/>
  <c r="Q47"/>
  <c r="R45"/>
  <c r="Q45"/>
  <c r="R37"/>
  <c r="Q37"/>
  <c r="R35"/>
  <c r="Q35"/>
  <c r="R29"/>
  <c r="R28" s="1"/>
  <c r="R27" s="1"/>
  <c r="R26" s="1"/>
  <c r="Q29"/>
  <c r="Q28" s="1"/>
  <c r="Q27" s="1"/>
  <c r="Q26" s="1"/>
  <c r="R24"/>
  <c r="R23" s="1"/>
  <c r="R22" s="1"/>
  <c r="Q24"/>
  <c r="Q23" s="1"/>
  <c r="Q22" s="1"/>
  <c r="R20"/>
  <c r="Q20"/>
  <c r="R18"/>
  <c r="Q18"/>
  <c r="Q14"/>
  <c r="Q13" s="1"/>
  <c r="R11"/>
  <c r="R10" s="1"/>
  <c r="R109" l="1"/>
  <c r="Q109"/>
  <c r="Q17"/>
  <c r="Q16" s="1"/>
  <c r="Q61"/>
  <c r="Q60" s="1"/>
  <c r="Q59" s="1"/>
  <c r="Q58" s="1"/>
  <c r="R33"/>
  <c r="R68"/>
  <c r="R67" s="1"/>
  <c r="R161"/>
  <c r="R160" s="1"/>
  <c r="R159" s="1"/>
  <c r="R158" s="1"/>
  <c r="R51"/>
  <c r="R81"/>
  <c r="R80" s="1"/>
  <c r="R75" s="1"/>
  <c r="Q129"/>
  <c r="Q128" s="1"/>
  <c r="Q130"/>
  <c r="R17"/>
  <c r="R16" s="1"/>
  <c r="Q33"/>
  <c r="R118"/>
  <c r="R117" s="1"/>
  <c r="R116" s="1"/>
  <c r="R129"/>
  <c r="R128" s="1"/>
  <c r="R130"/>
  <c r="R105"/>
  <c r="R104"/>
  <c r="R103" s="1"/>
  <c r="R102" s="1"/>
  <c r="Q104"/>
  <c r="Q103" s="1"/>
  <c r="Q102" s="1"/>
  <c r="Q161"/>
  <c r="Q160" s="1"/>
  <c r="Q159" s="1"/>
  <c r="Q158" s="1"/>
  <c r="R140"/>
  <c r="R139" s="1"/>
  <c r="R138" s="1"/>
  <c r="R137" s="1"/>
  <c r="Q140"/>
  <c r="Q139" s="1"/>
  <c r="Q138" s="1"/>
  <c r="Q137" s="1"/>
  <c r="Q118"/>
  <c r="Q117" s="1"/>
  <c r="R98"/>
  <c r="R97"/>
  <c r="R96" s="1"/>
  <c r="R95" s="1"/>
  <c r="Q98"/>
  <c r="Q97"/>
  <c r="Q96" s="1"/>
  <c r="Q95" s="1"/>
  <c r="Q94" s="1"/>
  <c r="Q87"/>
  <c r="Q86" s="1"/>
  <c r="Q85" s="1"/>
  <c r="R61"/>
  <c r="R60" s="1"/>
  <c r="R59" s="1"/>
  <c r="R58" s="1"/>
  <c r="R43"/>
  <c r="R32" s="1"/>
  <c r="Q43"/>
  <c r="Q51"/>
  <c r="R87"/>
  <c r="R86" s="1"/>
  <c r="R85" s="1"/>
  <c r="R94"/>
  <c r="Q68"/>
  <c r="Q67" s="1"/>
  <c r="Q75"/>
  <c r="R14"/>
  <c r="R13" s="1"/>
  <c r="R9" s="1"/>
  <c r="R8" s="1"/>
  <c r="Q11"/>
  <c r="Q10" s="1"/>
  <c r="Q9" s="1"/>
  <c r="Q8" s="1"/>
  <c r="R66" l="1"/>
  <c r="Q32"/>
  <c r="Q116"/>
  <c r="T68"/>
  <c r="R7"/>
  <c r="R166" s="1"/>
  <c r="Q7"/>
  <c r="Q66"/>
  <c r="Q166" l="1"/>
</calcChain>
</file>

<file path=xl/sharedStrings.xml><?xml version="1.0" encoding="utf-8"?>
<sst xmlns="http://schemas.openxmlformats.org/spreadsheetml/2006/main" count="743" uniqueCount="219">
  <si>
    <t/>
  </si>
  <si>
    <t>(тыс.руб.)</t>
  </si>
  <si>
    <t>РазделЗаг</t>
  </si>
  <si>
    <t>ПодразделЗаг</t>
  </si>
  <si>
    <t>Рз/Пр</t>
  </si>
  <si>
    <t>ЦелСтатья_ХХХ</t>
  </si>
  <si>
    <t>ЦелСтатья_ХХХ_ХХ</t>
  </si>
  <si>
    <t>ЦСР</t>
  </si>
  <si>
    <t>ВР</t>
  </si>
  <si>
    <t>Наименование</t>
  </si>
  <si>
    <t>Раздел</t>
  </si>
  <si>
    <t>Подраздел</t>
  </si>
  <si>
    <t>Целевая статья</t>
  </si>
  <si>
    <t>2020 год</t>
  </si>
  <si>
    <t>2021 год</t>
  </si>
  <si>
    <t>8400059</t>
  </si>
  <si>
    <t>ОБЩЕГОСУДАРСТВЕННЫЕ ВОПРОСЫ</t>
  </si>
  <si>
    <t>01</t>
  </si>
  <si>
    <t>8300206</t>
  </si>
  <si>
    <t>Функционирование высшего должностного лица субъекта Российской Федерации и муниципального образования</t>
  </si>
  <si>
    <t>02</t>
  </si>
  <si>
    <t>8300000</t>
  </si>
  <si>
    <t>Ведомственная целевая программа "Обеспечение реализации полномочий администрации сельского поселения Ларьяк на 2019-2021 годы"</t>
  </si>
  <si>
    <t>50.0.00.00000</t>
  </si>
  <si>
    <t>Расходы на содержание главы муниципального образования,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</si>
  <si>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</si>
  <si>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</si>
  <si>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</si>
  <si>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Расходы на содержание заместителей главы муниципального образования,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</si>
  <si>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50.0.00.02040</t>
  </si>
  <si>
    <t>8000240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</si>
  <si>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</si>
  <si>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</si>
  <si>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8000204</t>
  </si>
  <si>
    <t>Расходы на обеспечение функций органов местного самоуправления, в рамках ведомственной целевой программы "Обеспечение реализации полномочий администрации сельского поселения Ларьяк на 2019-2021 годы"</t>
  </si>
  <si>
    <t>8000000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</si>
  <si>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</si>
  <si>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</si>
  <si>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8300240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</si>
  <si>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</si>
  <si>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</si>
  <si>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8300201</t>
  </si>
  <si>
    <t>Расходы на обеспечение функций органов местного самоуправления (Администрация сельского поселения Ларьяк), в рамках  ведомственной целевой программы "Обеспечение реализации полномочий администрации сельского поселения Ларьяк на 2019-2021 годы"</t>
  </si>
  <si>
    <t>8700704</t>
  </si>
  <si>
    <t>Резервные фонды</t>
  </si>
  <si>
    <t>11</t>
  </si>
  <si>
    <t>8700000</t>
  </si>
  <si>
    <t>Ведомственная программа «Организация бюджетного процесса в сельском поселении Ларьяк на 2019-2021гг"</t>
  </si>
  <si>
    <t>51.0.00.0000</t>
  </si>
  <si>
    <t>Резервный фонд</t>
  </si>
  <si>
    <t>51.0.00.20610</t>
  </si>
  <si>
    <t>Иные бюджетные ассигнования</t>
  </si>
  <si>
    <t>Резервные средства</t>
  </si>
  <si>
    <t xml:space="preserve">Условно утвержденные расходы </t>
  </si>
  <si>
    <t>Другие общегосударственные вопросы</t>
  </si>
  <si>
    <t>13</t>
  </si>
  <si>
    <t>0800000</t>
  </si>
  <si>
    <t>0805515</t>
  </si>
  <si>
    <t>0802100</t>
  </si>
  <si>
    <t>50.0.00.02400</t>
  </si>
  <si>
    <t>Уплата налогов, сборов и иных платежей</t>
  </si>
  <si>
    <t>Ведомственная целевая программа "Осуществление материально-технического обеспечения деятельности органов местного самоуправления на 2019-2021 годы"</t>
  </si>
  <si>
    <t>52.0.00.00000</t>
  </si>
  <si>
    <t>52.0.00.00590</t>
  </si>
  <si>
    <t>Расходы на выплаты персоналу казенных учреждений</t>
  </si>
  <si>
    <t>Иные межбюджетные трансферты на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2018-2025годах и на период до 2030 года" в рамках ведомственной уелевой программы "Обеспечение реализации полномочий администрации сельского поселения Ларьяк на 2019-2021 годы"</t>
  </si>
  <si>
    <t>50.0.00.82420</t>
  </si>
  <si>
    <t>Софинансирование иных межбюджетных трансфертов на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2018-2025годах и на период до 2030 года"  в рамках ведомственной уелевой программы "Обеспечение реализации полномочий администрации сельского поселения Ларьяк на 2019-2021 годы"</t>
  </si>
  <si>
    <t>50.0.00.S2420</t>
  </si>
  <si>
    <t>43.0.01.S4420</t>
  </si>
  <si>
    <t>8605118</t>
  </si>
  <si>
    <t>НАЦИОНАЛЬНАЯ ОБОРОНА</t>
  </si>
  <si>
    <t>Мобилизационная и вневойсковая подготовка</t>
  </si>
  <si>
    <t>8600000</t>
  </si>
  <si>
    <t>Субвенции на осуществление первичного воинского учета на территориях, где отсутствуют военные комиссариаты,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</si>
  <si>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50.0.00.51180</t>
  </si>
  <si>
    <t>1225414</t>
  </si>
  <si>
    <t>НАЦИОНАЛЬНАЯ БЕЗОПАСНОСТЬ И ПРАВООХРАНИТЕЛЬНАЯ ДЕЯТЕЛЬНОСТЬ</t>
  </si>
  <si>
    <t>8605519</t>
  </si>
  <si>
    <t>Органы юстиции</t>
  </si>
  <si>
    <t>8305519</t>
  </si>
  <si>
    <t>Ведомственная целевая программа "Обеспечение реализации полномочий администрации сельского поселения Ларьяк на 2018-2021 годы"</t>
  </si>
  <si>
    <t>8305119</t>
  </si>
  <si>
    <t>50.0.00.D9300</t>
  </si>
  <si>
    <t>50.0.0059300</t>
  </si>
  <si>
    <t>50.0.00.59300</t>
  </si>
  <si>
    <t>1915420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</si>
  <si>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</si>
  <si>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</si>
  <si>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1200000</t>
  </si>
  <si>
    <t>1222100</t>
  </si>
  <si>
    <t>Ведомственная целевая программа "Организация и обеспечение мероприятий  в сфере гражданской обороны, защиты населения и территорий сельского поселения Ларьяк от чрезвычайных ситуаций  на 2019-2021 годы"</t>
  </si>
  <si>
    <t>55.0.00.00000</t>
  </si>
  <si>
    <t>1220000</t>
  </si>
  <si>
    <t>Расходы на реализацию мероприятий в рамках ведомственной целевой программы "Организация и обеспечение мероприятий  в сфере гражданской обороны, защиты населения и территорий сельского поселения Ларьяк от чрезвычайных ситуаций  на 2019-2021 годы"</t>
  </si>
  <si>
    <t>55.0.00.99990</t>
  </si>
  <si>
    <t>42.0.00.00000</t>
  </si>
  <si>
    <t>42.0.01.00000</t>
  </si>
  <si>
    <t>42.0.01.99990</t>
  </si>
  <si>
    <t>Другие вопросы в области национальной безопасности и правоохранительной деятельности</t>
  </si>
  <si>
    <t>14</t>
  </si>
  <si>
    <t>41.0.00.00000</t>
  </si>
  <si>
    <t>41.0.01.00000</t>
  </si>
  <si>
    <t>1100000</t>
  </si>
  <si>
    <t>1115412</t>
  </si>
  <si>
    <t>41.0.01.S2300</t>
  </si>
  <si>
    <t>1110000</t>
  </si>
  <si>
    <t>41.0.01.82300</t>
  </si>
  <si>
    <t>8500059</t>
  </si>
  <si>
    <t>НАЦИОНАЛЬНАЯ ЭКОНОМИКА</t>
  </si>
  <si>
    <t>1622100</t>
  </si>
  <si>
    <t>Транспорт</t>
  </si>
  <si>
    <t>08</t>
  </si>
  <si>
    <t>1600000</t>
  </si>
  <si>
    <t>40.0.00.00000</t>
  </si>
  <si>
    <t>1620000</t>
  </si>
  <si>
    <t>40.2.00.00000</t>
  </si>
  <si>
    <t>Основное мероприятие «Перевозка пассажиров речным и автомобильным транспортом»</t>
  </si>
  <si>
    <t>40.2.01.00000</t>
  </si>
  <si>
    <t>40.2.01.99990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</si>
  <si>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</si>
  <si>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8605419</t>
  </si>
  <si>
    <t>Дорожное хозяйство (дорожные фонды)</t>
  </si>
  <si>
    <t>1615419</t>
  </si>
  <si>
    <t>1610000</t>
  </si>
  <si>
    <t>40.1.00.00000</t>
  </si>
  <si>
    <r>
      <t>Основное мероприятие «</t>
    </r>
    <r>
      <rPr>
        <sz val="12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</si>
  <si>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40.1.01.00000</t>
  </si>
  <si>
    <t>1612100</t>
  </si>
  <si>
    <t>40.1.01.99990</t>
  </si>
  <si>
    <t>8002100</t>
  </si>
  <si>
    <t>Связь и информатика</t>
  </si>
  <si>
    <t>10</t>
  </si>
  <si>
    <t>1500000</t>
  </si>
  <si>
    <t>1502100</t>
  </si>
  <si>
    <t>Ведомственная целевая программа "Мероприятия в области информационно-коммуникационных технологий и связи сельского поселения Ларьяк на 2019-2021 годы"</t>
  </si>
  <si>
    <t>58.0.00.00000</t>
  </si>
  <si>
    <t>58.0.00.20070</t>
  </si>
  <si>
    <t>1042100</t>
  </si>
  <si>
    <t>ЖИЛИЩНО-КОММУНАЛЬНОЕ ХОЗЯЙСТВО</t>
  </si>
  <si>
    <t>05</t>
  </si>
  <si>
    <t>1025411</t>
  </si>
  <si>
    <t>Жилищное хозяйство</t>
  </si>
  <si>
    <t>0400000</t>
  </si>
  <si>
    <t>0402100</t>
  </si>
  <si>
    <t>Ведомственная целевая программа "Управление муниципальным имуществом на территории сельского поселения ларьяк на 2019-2021 годы"</t>
  </si>
  <si>
    <t>59.0.00.00000</t>
  </si>
  <si>
    <t>59.0.00.99990</t>
  </si>
  <si>
    <t>0900000</t>
  </si>
  <si>
    <t>0942100</t>
  </si>
  <si>
    <t>0920000</t>
  </si>
  <si>
    <t>0925410</t>
  </si>
  <si>
    <t>Коммунальное хозяйство</t>
  </si>
  <si>
    <t>0922100</t>
  </si>
  <si>
    <t>Иные межбюджетные ассигнования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</si>
  <si>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соглашениямина реализацию мероприятий объектов жилищно-коммунального хозяйства и социальной сферы к работе в осенне-зимний период по программе "Развитие жилищно-коммунального комлекса и повышение энергетической эффективности в Нижневартовском районе на 2018-2025 годах и на период до 2030 года" в рамках ведомственной целевой программы "Управление муниципальным имуществом на территории с.п. Ларьяк на 2019-2021 годы"</t>
  </si>
  <si>
    <t>59.1.00.89020</t>
  </si>
  <si>
    <t>Межбюджетные трансферты</t>
  </si>
  <si>
    <t>Иные межбюджетные трансферты</t>
  </si>
  <si>
    <t>Благоустройство</t>
  </si>
  <si>
    <t>Ведомственная целевая программа "Благоустройство и озеленение сельского поселения Ларьяк на 2019-2021 годы"</t>
  </si>
  <si>
    <t>60.0.00.00000</t>
  </si>
  <si>
    <t>60.1.01.99990</t>
  </si>
  <si>
    <t>ОХРАНА ОКРУЖАЮЩЕЙ СРЕДЫ</t>
  </si>
  <si>
    <t>00.0.00.00000</t>
  </si>
  <si>
    <t>Субвенции на осуществление отдельных государственных полномочий Ханты – Мансийского автономного округа – Югры в сфере обращения с твердыми коммунальными отходами в рамках ведомственной программы «Управление муниципальным имуществом на территории сельского поселения Ларьяк на 2019-2021 годы"</t>
  </si>
  <si>
    <t>59.0.00.84290</t>
  </si>
  <si>
    <t>8300204</t>
  </si>
  <si>
    <t>КУЛЬТУРА, КИНЕМАТОГРАФИЯ</t>
  </si>
  <si>
    <t>8705304</t>
  </si>
  <si>
    <t>Культура</t>
  </si>
  <si>
    <t>Ведомственная целевая программа "Организация и обеспечение мероприятий  в сфере  культуры и кинематографии сельского поселения Ларьяк на 2019-2021 годы"</t>
  </si>
  <si>
    <t>53.0.00.00000</t>
  </si>
  <si>
    <t>53.0.00.00590</t>
  </si>
  <si>
    <t>0500000</t>
  </si>
  <si>
    <t>0532100</t>
  </si>
  <si>
    <t>0510000</t>
  </si>
  <si>
    <t>0515408</t>
  </si>
  <si>
    <t>0512100</t>
  </si>
  <si>
    <t>0520059</t>
  </si>
  <si>
    <t>Кинематография</t>
  </si>
  <si>
    <t>0520000</t>
  </si>
  <si>
    <t>8805509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</si>
  <si>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</si>
  <si>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</si>
  <si>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</si>
  <si>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</si>
  <si>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ФИЗИЧЕСКАЯ КУЛЬТУРА И СПОРТ</t>
  </si>
  <si>
    <t>Физическая культура</t>
  </si>
  <si>
    <t>Ведомственная целевая программа "Организация и обеспечение мероприятий в области физической культуры и спорта в сельском поселении Ларьяк на 2019-2021 гг"</t>
  </si>
  <si>
    <t>54.0.00.00000</t>
  </si>
  <si>
    <t>Расходы на обеспечение деятельности учреждения, в рамках ведомственной целевой программы "Организация и обеспечение мероприятий в области физической культуры и спорта в сельском поселении Ларьяк на 2019-2021 гг"</t>
  </si>
  <si>
    <t>54.0.00.00590</t>
  </si>
  <si>
    <t>Итого</t>
  </si>
  <si>
    <t>51.0.00.20620</t>
  </si>
  <si>
    <t>Прочие мероприятия органов местного самоуправления в рамках ведомственной целевой программы «Обеспечение реализации полномочий администрации сельского поселения Ларьяк на 2019-2021 годы»</t>
  </si>
  <si>
    <t>Ведомственная целевая программа "Развитие муниципальной службы в сельском поселении Ларьяк на 2019-2021 годы"</t>
  </si>
  <si>
    <t>57.0.00.00000</t>
  </si>
  <si>
    <t>Расходы на реализацию мероприятий в рамках ведомственной целевой программы «Развитие муниципальной службы в сельском поселении Ларьяк на 2019-2021 годы»</t>
  </si>
  <si>
    <t>57.0.00.99990</t>
  </si>
  <si>
    <t>Расходы на обеспечение деятельности (Оказание услуг) муниципальных учреждений, в рамках ведомственной целевой программы «Осуществление материально-технического обеспечения деятельности органов местного самоуправления на 2019-2021 годы»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</si>
  <si>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ведомственной целевой программы "Обеспечение реализации полномочий администрации сельского поселения Ларьяк на 2019-2021 годы»Ларьяк на 2018-2020 годы"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</si>
  <si>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федерального бюджета в рамках ведомственной целевой программы "Обеспечение реализации полномочий администрации сельского поселения Ларьяк на 2019-2021 годы»2019-2021 годы"</t>
  </si>
  <si>
    <t>Муниципальная программа "Обеспечение страховой защиты имущества сельского поселения Ларьяк"</t>
  </si>
  <si>
    <t>Основное мероприятие «Создание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Ларьяк»</t>
  </si>
  <si>
    <t>Реализация мероприятий в рамках муниципальной программы «Обеспечение страховой защиты имущества сельского поселения Ларьяк»</t>
  </si>
  <si>
    <t>Муниципальная программа «Профилактика правонарушений в сфере общественного порядка в сельском поселении Ларьяк»</t>
  </si>
  <si>
    <t>Софинансирование иных межбюджетных трансфертов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</si>
  <si>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Иные межбюджетные трансферты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</si>
  <si>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 xml:space="preserve">Муниципальная программа «Развитие транспортной системы сельского поселения Ларьяк» </t>
  </si>
  <si>
    <t xml:space="preserve">Подпрограмма "Транспортные услуги" </t>
  </si>
  <si>
    <t>Расходы на реализацию мероприятий в рамках муниципальной программы «Развитие транспортной системы в сельском поселении Ларьяк»</t>
  </si>
  <si>
    <t xml:space="preserve">Подпрограмма  «Автомобильные дороги» </t>
  </si>
  <si>
    <t>Расходы на реализацию мероприятий в рамках ведомственной целевой программы «Благоустройство и озеленение сельского поселения Ларьяк на 2019-2021 годы»</t>
  </si>
  <si>
    <t>Расходы на обеспечение деятельности учреждений МКУ "Музей – усадьба купца П.А.Кайдалова" и МКУ «КДЦ с.п. Ларьяк», в рамках ведомственной целевой программы «Организация и обеспечение мероприятий в сфере культуры и кинематографии сельского поселения Ларьяк на 2019-2021 годы»</t>
  </si>
  <si>
    <t>Расходы на обеспечение функций органов местного самоуправления в рамках  ведомственной целевой программы «Обеспечение реализации полномочий администрации сельского поселения Ларьяк на 2019-2021 годы»</t>
  </si>
  <si>
    <t xml:space="preserve">Реализация мероприятий в рамках муниципальной программы «Профилактика правонарушений в сфере общественного порядка в сельском поселении Ларьяк» </t>
  </si>
  <si>
    <t>Распределение бюджетных ассигнований по разделам, подразделам, целевым статьям (муниципальным программам и ведомственным целевым программам), группам (группам и подгруппам) видов расходов классификации расходов бюджета сельского поселения Ларьяк на 2020-2021 годы</t>
  </si>
  <si>
    <t>Приложение 5 к Решению Совета депутатов сельского поселения Ларьяк от 16.05.2019г. № 51</t>
  </si>
</sst>
</file>

<file path=xl/styles.xml><?xml version="1.0" encoding="utf-8"?>
<styleSheet xmlns="http://schemas.openxmlformats.org/spreadsheetml/2006/main">
  <numFmts count="8">
    <numFmt numFmtId="164" formatCode="00"/>
    <numFmt numFmtId="165" formatCode="0000000"/>
    <numFmt numFmtId="166" formatCode="000"/>
    <numFmt numFmtId="167" formatCode="#,##0.0_);[Red]\(#,##0.0\)"/>
    <numFmt numFmtId="168" formatCode="#,##0.0"/>
    <numFmt numFmtId="169" formatCode="0.0"/>
    <numFmt numFmtId="170" formatCode="#,##0.0;[Red]\-#,##0.0"/>
    <numFmt numFmtId="171" formatCode="#,##0.0_ ;[Red]\-#,##0.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3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top" wrapText="1"/>
      <protection hidden="1"/>
    </xf>
    <xf numFmtId="0" fontId="3" fillId="0" borderId="0" xfId="1" applyFont="1" applyFill="1" applyAlignment="1" applyProtection="1">
      <alignment horizontal="justify"/>
      <protection hidden="1"/>
    </xf>
    <xf numFmtId="0" fontId="4" fillId="0" borderId="0" xfId="1" applyFont="1"/>
    <xf numFmtId="0" fontId="3" fillId="0" borderId="0" xfId="1" applyNumberFormat="1" applyFont="1" applyFill="1" applyAlignment="1" applyProtection="1">
      <alignment vertical="top" wrapText="1"/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justify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right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justify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1" fillId="0" borderId="0" xfId="2"/>
    <xf numFmtId="0" fontId="3" fillId="0" borderId="6" xfId="1" applyNumberFormat="1" applyFont="1" applyFill="1" applyBorder="1" applyAlignment="1" applyProtection="1">
      <protection hidden="1"/>
    </xf>
    <xf numFmtId="165" fontId="5" fillId="0" borderId="2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alignment wrapText="1"/>
      <protection hidden="1"/>
    </xf>
    <xf numFmtId="0" fontId="3" fillId="0" borderId="6" xfId="1" applyNumberFormat="1" applyFont="1" applyFill="1" applyBorder="1" applyAlignment="1" applyProtection="1">
      <alignment horizontal="center" vertical="top"/>
      <protection hidden="1"/>
    </xf>
    <xf numFmtId="0" fontId="5" fillId="0" borderId="7" xfId="1" applyNumberFormat="1" applyFont="1" applyFill="1" applyBorder="1" applyAlignment="1" applyProtection="1">
      <alignment horizontal="justify" vertical="top" wrapText="1"/>
      <protection hidden="1"/>
    </xf>
    <xf numFmtId="164" fontId="5" fillId="0" borderId="7" xfId="1" applyNumberFormat="1" applyFont="1" applyFill="1" applyBorder="1" applyAlignment="1" applyProtection="1">
      <alignment horizontal="center" vertical="top"/>
      <protection hidden="1"/>
    </xf>
    <xf numFmtId="165" fontId="5" fillId="0" borderId="7" xfId="1" applyNumberFormat="1" applyFont="1" applyFill="1" applyBorder="1" applyAlignment="1" applyProtection="1">
      <alignment horizontal="center" vertical="top"/>
      <protection hidden="1"/>
    </xf>
    <xf numFmtId="166" fontId="5" fillId="0" borderId="7" xfId="1" applyNumberFormat="1" applyFont="1" applyFill="1" applyBorder="1" applyAlignment="1" applyProtection="1">
      <alignment horizontal="center" vertical="top"/>
      <protection hidden="1"/>
    </xf>
    <xf numFmtId="167" fontId="5" fillId="0" borderId="2" xfId="1" applyNumberFormat="1" applyFont="1" applyFill="1" applyBorder="1" applyAlignment="1" applyProtection="1">
      <alignment horizontal="right" vertical="top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wrapText="1"/>
      <protection hidden="1"/>
    </xf>
    <xf numFmtId="0" fontId="3" fillId="0" borderId="7" xfId="1" applyNumberFormat="1" applyFont="1" applyFill="1" applyBorder="1" applyAlignment="1" applyProtection="1">
      <alignment horizontal="justify" vertical="top" wrapText="1"/>
      <protection hidden="1"/>
    </xf>
    <xf numFmtId="164" fontId="3" fillId="0" borderId="7" xfId="1" applyNumberFormat="1" applyFont="1" applyFill="1" applyBorder="1" applyAlignment="1" applyProtection="1">
      <alignment horizontal="center" vertical="top"/>
      <protection hidden="1"/>
    </xf>
    <xf numFmtId="165" fontId="3" fillId="0" borderId="7" xfId="1" applyNumberFormat="1" applyFont="1" applyFill="1" applyBorder="1" applyAlignment="1" applyProtection="1">
      <alignment horizontal="center" vertical="top"/>
      <protection hidden="1"/>
    </xf>
    <xf numFmtId="166" fontId="3" fillId="0" borderId="7" xfId="1" applyNumberFormat="1" applyFont="1" applyFill="1" applyBorder="1" applyAlignment="1" applyProtection="1">
      <alignment horizontal="center" vertical="top"/>
      <protection hidden="1"/>
    </xf>
    <xf numFmtId="167" fontId="3" fillId="0" borderId="2" xfId="1" applyNumberFormat="1" applyFont="1" applyFill="1" applyBorder="1" applyAlignment="1" applyProtection="1">
      <alignment horizontal="right" vertical="top"/>
      <protection hidden="1"/>
    </xf>
    <xf numFmtId="0" fontId="3" fillId="0" borderId="2" xfId="1" applyNumberFormat="1" applyFont="1" applyFill="1" applyBorder="1" applyAlignment="1" applyProtection="1">
      <alignment horizontal="justify" wrapText="1"/>
      <protection hidden="1"/>
    </xf>
    <xf numFmtId="0" fontId="3" fillId="0" borderId="2" xfId="1" applyNumberFormat="1" applyFont="1" applyFill="1" applyBorder="1" applyAlignment="1" applyProtection="1">
      <alignment horizontal="center" vertical="top"/>
      <protection hidden="1"/>
    </xf>
    <xf numFmtId="0" fontId="3" fillId="0" borderId="2" xfId="1" applyNumberFormat="1" applyFont="1" applyFill="1" applyBorder="1" applyAlignment="1" applyProtection="1">
      <alignment horizontal="justify" vertical="top" wrapText="1"/>
      <protection hidden="1"/>
    </xf>
    <xf numFmtId="164" fontId="3" fillId="0" borderId="2" xfId="1" applyNumberFormat="1" applyFont="1" applyFill="1" applyBorder="1" applyAlignment="1" applyProtection="1">
      <alignment horizontal="center" vertical="top"/>
      <protection hidden="1"/>
    </xf>
    <xf numFmtId="166" fontId="3" fillId="0" borderId="2" xfId="1" applyNumberFormat="1" applyFont="1" applyFill="1" applyBorder="1" applyAlignment="1" applyProtection="1">
      <alignment horizontal="center" vertical="top"/>
      <protection hidden="1"/>
    </xf>
    <xf numFmtId="0" fontId="3" fillId="0" borderId="8" xfId="1" applyNumberFormat="1" applyFont="1" applyFill="1" applyBorder="1" applyAlignment="1" applyProtection="1">
      <alignment horizontal="justify" wrapText="1"/>
      <protection hidden="1"/>
    </xf>
    <xf numFmtId="165" fontId="3" fillId="0" borderId="7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alignment wrapText="1"/>
      <protection hidden="1"/>
    </xf>
    <xf numFmtId="165" fontId="3" fillId="0" borderId="2" xfId="1" applyNumberFormat="1" applyFont="1" applyFill="1" applyBorder="1" applyAlignment="1" applyProtection="1">
      <alignment horizontal="center" vertical="top"/>
      <protection hidden="1"/>
    </xf>
    <xf numFmtId="0" fontId="3" fillId="0" borderId="7" xfId="1" applyNumberFormat="1" applyFont="1" applyFill="1" applyBorder="1" applyAlignment="1" applyProtection="1">
      <alignment horizontal="justify" wrapText="1"/>
      <protection hidden="1"/>
    </xf>
    <xf numFmtId="0" fontId="3" fillId="0" borderId="9" xfId="1" applyNumberFormat="1" applyFont="1" applyFill="1" applyBorder="1" applyAlignment="1" applyProtection="1">
      <alignment horizontal="justify" wrapText="1"/>
      <protection hidden="1"/>
    </xf>
    <xf numFmtId="165" fontId="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alignment wrapText="1"/>
      <protection hidden="1"/>
    </xf>
    <xf numFmtId="0" fontId="3" fillId="0" borderId="7" xfId="1" applyNumberFormat="1" applyFont="1" applyFill="1" applyBorder="1" applyAlignment="1" applyProtection="1">
      <alignment horizontal="center" vertical="top"/>
      <protection hidden="1"/>
    </xf>
    <xf numFmtId="0" fontId="6" fillId="0" borderId="2" xfId="1" applyNumberFormat="1" applyFont="1" applyFill="1" applyBorder="1" applyAlignment="1" applyProtection="1">
      <alignment horizontal="justify" wrapText="1"/>
      <protection hidden="1"/>
    </xf>
    <xf numFmtId="0" fontId="3" fillId="0" borderId="0" xfId="1" applyFont="1" applyFill="1" applyBorder="1" applyAlignment="1" applyProtection="1">
      <protection hidden="1"/>
    </xf>
    <xf numFmtId="0" fontId="5" fillId="0" borderId="7" xfId="1" applyNumberFormat="1" applyFont="1" applyFill="1" applyBorder="1" applyAlignment="1" applyProtection="1">
      <protection hidden="1"/>
    </xf>
    <xf numFmtId="14" fontId="3" fillId="0" borderId="9" xfId="1" applyNumberFormat="1" applyFont="1" applyFill="1" applyBorder="1" applyAlignment="1" applyProtection="1">
      <alignment horizontal="center" vertical="top"/>
      <protection hidden="1"/>
    </xf>
    <xf numFmtId="167" fontId="4" fillId="0" borderId="0" xfId="1" applyNumberFormat="1" applyFont="1"/>
    <xf numFmtId="165" fontId="6" fillId="0" borderId="7" xfId="1" applyNumberFormat="1" applyFont="1" applyFill="1" applyBorder="1" applyAlignment="1" applyProtection="1">
      <alignment horizontal="center" vertical="top"/>
      <protection hidden="1"/>
    </xf>
    <xf numFmtId="0" fontId="6" fillId="0" borderId="2" xfId="1" applyNumberFormat="1" applyFont="1" applyFill="1" applyBorder="1" applyAlignment="1" applyProtection="1">
      <alignment horizontal="center" vertical="top"/>
      <protection hidden="1"/>
    </xf>
    <xf numFmtId="0" fontId="6" fillId="0" borderId="7" xfId="1" applyNumberFormat="1" applyFont="1" applyFill="1" applyBorder="1" applyAlignment="1" applyProtection="1">
      <alignment horizontal="center" vertical="top"/>
      <protection hidden="1"/>
    </xf>
    <xf numFmtId="0" fontId="3" fillId="0" borderId="3" xfId="1" applyNumberFormat="1" applyFont="1" applyFill="1" applyBorder="1" applyAlignment="1" applyProtection="1">
      <alignment horizontal="justify" wrapText="1"/>
      <protection hidden="1"/>
    </xf>
    <xf numFmtId="0" fontId="3" fillId="0" borderId="9" xfId="1" applyNumberFormat="1" applyFont="1" applyFill="1" applyBorder="1" applyAlignment="1" applyProtection="1">
      <alignment horizontal="center" vertical="top"/>
      <protection hidden="1"/>
    </xf>
    <xf numFmtId="167" fontId="6" fillId="0" borderId="2" xfId="1" applyNumberFormat="1" applyFont="1" applyFill="1" applyBorder="1" applyAlignment="1" applyProtection="1">
      <alignment horizontal="right" vertical="top"/>
      <protection hidden="1"/>
    </xf>
    <xf numFmtId="0" fontId="3" fillId="0" borderId="4" xfId="1" applyNumberFormat="1" applyFont="1" applyFill="1" applyBorder="1" applyAlignment="1" applyProtection="1">
      <alignment horizontal="justify" wrapText="1"/>
      <protection hidden="1"/>
    </xf>
    <xf numFmtId="0" fontId="3" fillId="0" borderId="0" xfId="1" applyNumberFormat="1" applyFont="1" applyFill="1" applyBorder="1" applyAlignment="1" applyProtection="1">
      <protection hidden="1"/>
    </xf>
    <xf numFmtId="14" fontId="5" fillId="0" borderId="7" xfId="1" applyNumberFormat="1" applyFont="1" applyFill="1" applyBorder="1" applyAlignment="1" applyProtection="1">
      <alignment horizontal="center" vertical="top"/>
      <protection hidden="1"/>
    </xf>
    <xf numFmtId="168" fontId="5" fillId="0" borderId="2" xfId="1" applyNumberFormat="1" applyFont="1" applyFill="1" applyBorder="1" applyAlignment="1" applyProtection="1">
      <alignment horizontal="right" vertical="top"/>
      <protection hidden="1"/>
    </xf>
    <xf numFmtId="14" fontId="3" fillId="0" borderId="7" xfId="1" applyNumberFormat="1" applyFont="1" applyFill="1" applyBorder="1" applyAlignment="1" applyProtection="1">
      <alignment horizontal="center" vertical="top"/>
      <protection hidden="1"/>
    </xf>
    <xf numFmtId="169" fontId="3" fillId="0" borderId="2" xfId="1" applyNumberFormat="1" applyFont="1" applyFill="1" applyBorder="1" applyAlignment="1" applyProtection="1">
      <alignment horizontal="right" vertical="top"/>
      <protection hidden="1"/>
    </xf>
    <xf numFmtId="165" fontId="5" fillId="0" borderId="7" xfId="1" applyNumberFormat="1" applyFont="1" applyFill="1" applyBorder="1" applyAlignment="1" applyProtection="1">
      <protection hidden="1"/>
    </xf>
    <xf numFmtId="0" fontId="5" fillId="0" borderId="7" xfId="1" applyNumberFormat="1" applyFont="1" applyFill="1" applyBorder="1" applyAlignment="1" applyProtection="1">
      <alignment wrapText="1"/>
      <protection hidden="1"/>
    </xf>
    <xf numFmtId="0" fontId="5" fillId="0" borderId="7" xfId="1" applyNumberFormat="1" applyFont="1" applyFill="1" applyBorder="1" applyAlignment="1" applyProtection="1">
      <alignment horizontal="left" vertical="center"/>
      <protection hidden="1"/>
    </xf>
    <xf numFmtId="0" fontId="5" fillId="0" borderId="2" xfId="1" applyNumberFormat="1" applyFont="1" applyFill="1" applyBorder="1" applyAlignment="1" applyProtection="1">
      <alignment horizontal="justify" vertical="center"/>
      <protection hidden="1"/>
    </xf>
    <xf numFmtId="0" fontId="5" fillId="0" borderId="2" xfId="1" applyNumberFormat="1" applyFont="1" applyFill="1" applyBorder="1" applyAlignment="1" applyProtection="1">
      <alignment horizontal="left" vertical="center"/>
      <protection hidden="1"/>
    </xf>
    <xf numFmtId="170" fontId="5" fillId="0" borderId="3" xfId="1" applyNumberFormat="1" applyFont="1" applyFill="1" applyBorder="1" applyAlignment="1" applyProtection="1">
      <alignment horizontal="right" vertical="center"/>
      <protection hidden="1"/>
    </xf>
    <xf numFmtId="171" fontId="4" fillId="0" borderId="0" xfId="1" applyNumberFormat="1" applyFont="1"/>
    <xf numFmtId="0" fontId="7" fillId="0" borderId="0" xfId="2" applyFont="1" applyFill="1" applyAlignment="1">
      <alignment horizontal="justify" wrapText="1"/>
    </xf>
    <xf numFmtId="0" fontId="4" fillId="0" borderId="0" xfId="1" applyFont="1" applyFill="1" applyAlignment="1">
      <alignment horizontal="justify"/>
    </xf>
    <xf numFmtId="0" fontId="7" fillId="0" borderId="2" xfId="2" applyFont="1" applyFill="1" applyBorder="1" applyAlignment="1">
      <alignment horizontal="justify" wrapText="1"/>
    </xf>
    <xf numFmtId="0" fontId="3" fillId="0" borderId="0" xfId="1" applyNumberFormat="1" applyFont="1" applyFill="1" applyAlignment="1" applyProtection="1">
      <alignment horizontal="justify" vertical="top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8"/>
  <sheetViews>
    <sheetView tabSelected="1" topLeftCell="L1" workbookViewId="0">
      <selection activeCell="L3" sqref="L3:R3"/>
    </sheetView>
  </sheetViews>
  <sheetFormatPr defaultColWidth="9.140625" defaultRowHeight="15"/>
  <cols>
    <col min="1" max="11" width="9.140625" style="4" hidden="1" customWidth="1"/>
    <col min="12" max="12" width="49.42578125" style="75" customWidth="1"/>
    <col min="13" max="13" width="10.5703125" style="4" customWidth="1"/>
    <col min="14" max="14" width="12.85546875" style="4" customWidth="1"/>
    <col min="15" max="15" width="16.42578125" style="4" customWidth="1"/>
    <col min="16" max="16" width="9.140625" style="4" customWidth="1"/>
    <col min="17" max="17" width="13.5703125" style="4" customWidth="1"/>
    <col min="18" max="18" width="13" style="4" customWidth="1"/>
    <col min="19" max="19" width="9.140625" style="4" customWidth="1"/>
    <col min="20" max="20" width="14.5703125" style="4" customWidth="1"/>
    <col min="21" max="254" width="9.140625" style="4" customWidth="1"/>
    <col min="255" max="16384" width="9.140625" style="4"/>
  </cols>
  <sheetData>
    <row r="1" spans="1:19" ht="5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3"/>
      <c r="M1" s="1"/>
      <c r="P1" s="77" t="s">
        <v>218</v>
      </c>
      <c r="Q1" s="77"/>
      <c r="R1" s="77"/>
      <c r="S1" s="5"/>
    </row>
    <row r="2" spans="1:19" ht="18.75" customHeight="1">
      <c r="A2" s="1"/>
      <c r="B2" s="6"/>
      <c r="C2" s="6"/>
      <c r="D2" s="1"/>
      <c r="E2" s="1"/>
      <c r="F2" s="1"/>
      <c r="G2" s="1"/>
      <c r="H2" s="7"/>
      <c r="I2" s="7"/>
      <c r="J2" s="7"/>
      <c r="K2" s="6" t="s">
        <v>0</v>
      </c>
      <c r="L2" s="8"/>
      <c r="M2" s="6"/>
      <c r="N2" s="6"/>
      <c r="O2" s="6"/>
      <c r="P2" s="6"/>
      <c r="Q2" s="6"/>
    </row>
    <row r="3" spans="1:19" ht="58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9"/>
      <c r="L3" s="78" t="s">
        <v>217</v>
      </c>
      <c r="M3" s="78"/>
      <c r="N3" s="78"/>
      <c r="O3" s="78"/>
      <c r="P3" s="78"/>
      <c r="Q3" s="78"/>
      <c r="R3" s="78"/>
    </row>
    <row r="4" spans="1:19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" t="s">
        <v>0</v>
      </c>
      <c r="L4" s="3"/>
      <c r="M4" s="1"/>
      <c r="N4" s="1"/>
      <c r="O4" s="10"/>
      <c r="P4" s="10"/>
      <c r="R4" s="10" t="s">
        <v>1</v>
      </c>
    </row>
    <row r="5" spans="1:19" ht="52.5" customHeight="1">
      <c r="A5" s="1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/>
      <c r="H5" s="11" t="s">
        <v>7</v>
      </c>
      <c r="I5" s="11"/>
      <c r="J5" s="12"/>
      <c r="K5" s="12" t="s">
        <v>8</v>
      </c>
      <c r="L5" s="13" t="s">
        <v>9</v>
      </c>
      <c r="M5" s="11" t="s">
        <v>10</v>
      </c>
      <c r="N5" s="11" t="s">
        <v>11</v>
      </c>
      <c r="O5" s="12" t="s">
        <v>12</v>
      </c>
      <c r="P5" s="12" t="s">
        <v>8</v>
      </c>
      <c r="Q5" s="11" t="s">
        <v>13</v>
      </c>
      <c r="R5" s="11" t="s">
        <v>14</v>
      </c>
    </row>
    <row r="6" spans="1:19" ht="18.75" customHeight="1">
      <c r="A6" s="1"/>
      <c r="B6" s="14">
        <v>3</v>
      </c>
      <c r="C6" s="14">
        <v>4</v>
      </c>
      <c r="D6" s="11">
        <v>1</v>
      </c>
      <c r="E6" s="14"/>
      <c r="F6" s="14"/>
      <c r="G6" s="14"/>
      <c r="H6" s="11">
        <v>2</v>
      </c>
      <c r="I6" s="14"/>
      <c r="J6" s="14"/>
      <c r="K6" s="14">
        <v>5</v>
      </c>
      <c r="L6" s="13">
        <v>1</v>
      </c>
      <c r="M6" s="11">
        <v>2</v>
      </c>
      <c r="N6" s="11">
        <v>3</v>
      </c>
      <c r="O6" s="11">
        <v>4</v>
      </c>
      <c r="P6" s="11">
        <v>5</v>
      </c>
      <c r="Q6" s="11">
        <v>6</v>
      </c>
      <c r="R6" s="11">
        <v>6</v>
      </c>
    </row>
    <row r="7" spans="1:19" ht="19.5" customHeight="1">
      <c r="A7" s="15"/>
      <c r="B7" s="16">
        <v>1</v>
      </c>
      <c r="C7" s="17"/>
      <c r="D7" s="18">
        <v>113</v>
      </c>
      <c r="E7" s="19"/>
      <c r="F7" s="17"/>
      <c r="G7" s="17"/>
      <c r="H7" s="18" t="s">
        <v>15</v>
      </c>
      <c r="I7" s="20"/>
      <c r="J7" s="17"/>
      <c r="K7" s="21">
        <v>610</v>
      </c>
      <c r="L7" s="22" t="s">
        <v>16</v>
      </c>
      <c r="M7" s="23" t="s">
        <v>17</v>
      </c>
      <c r="N7" s="23" t="s">
        <v>0</v>
      </c>
      <c r="O7" s="24" t="s">
        <v>0</v>
      </c>
      <c r="P7" s="25" t="s">
        <v>0</v>
      </c>
      <c r="Q7" s="26">
        <f>Q8+Q16+Q22+Q26+Q32+Q31</f>
        <v>38222.5</v>
      </c>
      <c r="R7" s="26">
        <f>R8+R16+R22+R26+R32+R31</f>
        <v>40555.299999999996</v>
      </c>
    </row>
    <row r="8" spans="1:19" ht="51" customHeight="1">
      <c r="A8" s="15"/>
      <c r="B8" s="16"/>
      <c r="C8" s="27">
        <v>102</v>
      </c>
      <c r="D8" s="28">
        <v>102</v>
      </c>
      <c r="E8" s="29"/>
      <c r="F8" s="17"/>
      <c r="G8" s="17"/>
      <c r="H8" s="18" t="s">
        <v>18</v>
      </c>
      <c r="I8" s="30"/>
      <c r="J8" s="17"/>
      <c r="K8" s="21">
        <v>120</v>
      </c>
      <c r="L8" s="31" t="s">
        <v>19</v>
      </c>
      <c r="M8" s="32" t="s">
        <v>17</v>
      </c>
      <c r="N8" s="32" t="s">
        <v>20</v>
      </c>
      <c r="O8" s="33" t="s">
        <v>0</v>
      </c>
      <c r="P8" s="34" t="s">
        <v>0</v>
      </c>
      <c r="Q8" s="35">
        <f>Q9</f>
        <v>4739.8999999999996</v>
      </c>
      <c r="R8" s="35">
        <f>R9</f>
        <v>4739.8999999999996</v>
      </c>
    </row>
    <row r="9" spans="1:19" ht="54.75" customHeight="1">
      <c r="A9" s="15"/>
      <c r="B9" s="27" t="s">
        <v>21</v>
      </c>
      <c r="C9" s="17"/>
      <c r="D9" s="18">
        <v>102</v>
      </c>
      <c r="E9" s="29"/>
      <c r="F9" s="17"/>
      <c r="G9" s="17"/>
      <c r="H9" s="18" t="s">
        <v>18</v>
      </c>
      <c r="I9" s="30"/>
      <c r="J9" s="17"/>
      <c r="K9" s="21">
        <v>120</v>
      </c>
      <c r="L9" s="31" t="s">
        <v>22</v>
      </c>
      <c r="M9" s="32" t="s">
        <v>17</v>
      </c>
      <c r="N9" s="32" t="s">
        <v>20</v>
      </c>
      <c r="O9" s="33" t="s">
        <v>23</v>
      </c>
      <c r="P9" s="34" t="s">
        <v>0</v>
      </c>
      <c r="Q9" s="35">
        <f>Q10+Q13</f>
        <v>4739.8999999999996</v>
      </c>
      <c r="R9" s="35">
        <f>R10+R13</f>
        <v>4739.8999999999996</v>
      </c>
    </row>
    <row r="10" spans="1:19" ht="77.25" customHeight="1">
      <c r="A10" s="15"/>
      <c r="B10" s="27" t="s">
        <v>18</v>
      </c>
      <c r="C10" s="17"/>
      <c r="D10" s="18">
        <v>102</v>
      </c>
      <c r="E10" s="29"/>
      <c r="F10" s="17"/>
      <c r="G10" s="17"/>
      <c r="H10" s="18" t="s">
        <v>18</v>
      </c>
      <c r="I10" s="30"/>
      <c r="J10" s="17"/>
      <c r="K10" s="21">
        <v>120</v>
      </c>
      <c r="L10" s="36" t="s">
        <v>24</v>
      </c>
      <c r="M10" s="32" t="s">
        <v>17</v>
      </c>
      <c r="N10" s="32" t="s">
        <v>20</v>
      </c>
      <c r="O10" s="33" t="s">
        <v>25</v>
      </c>
      <c r="P10" s="34" t="s">
        <v>0</v>
      </c>
      <c r="Q10" s="35">
        <f>Q11</f>
        <v>1836.1</v>
      </c>
      <c r="R10" s="35">
        <f>R11</f>
        <v>1836.1</v>
      </c>
    </row>
    <row r="11" spans="1:19" ht="81.75" customHeight="1">
      <c r="A11" s="15"/>
      <c r="B11" s="27">
        <v>100</v>
      </c>
      <c r="C11" s="17"/>
      <c r="D11" s="18">
        <v>102</v>
      </c>
      <c r="E11" s="29"/>
      <c r="F11" s="17"/>
      <c r="G11" s="17"/>
      <c r="H11" s="18" t="s">
        <v>18</v>
      </c>
      <c r="I11" s="30"/>
      <c r="J11" s="17"/>
      <c r="K11" s="21">
        <v>120</v>
      </c>
      <c r="L11" s="31" t="s">
        <v>26</v>
      </c>
      <c r="M11" s="32">
        <v>1</v>
      </c>
      <c r="N11" s="32">
        <v>2</v>
      </c>
      <c r="O11" s="33" t="s">
        <v>25</v>
      </c>
      <c r="P11" s="34">
        <v>100</v>
      </c>
      <c r="Q11" s="35">
        <f>Q12</f>
        <v>1836.1</v>
      </c>
      <c r="R11" s="35">
        <f>R12</f>
        <v>1836.1</v>
      </c>
    </row>
    <row r="12" spans="1:19" ht="42" customHeight="1">
      <c r="A12" s="15"/>
      <c r="B12" s="16">
        <v>1</v>
      </c>
      <c r="C12" s="27">
        <v>102</v>
      </c>
      <c r="D12" s="27">
        <v>102</v>
      </c>
      <c r="E12" s="29" t="s">
        <v>21</v>
      </c>
      <c r="F12" s="29" t="s">
        <v>21</v>
      </c>
      <c r="G12" s="29" t="s">
        <v>18</v>
      </c>
      <c r="H12" s="27" t="s">
        <v>18</v>
      </c>
      <c r="I12" s="30"/>
      <c r="J12" s="30"/>
      <c r="K12" s="37">
        <v>120</v>
      </c>
      <c r="L12" s="38" t="s">
        <v>27</v>
      </c>
      <c r="M12" s="39">
        <v>1</v>
      </c>
      <c r="N12" s="39">
        <v>2</v>
      </c>
      <c r="O12" s="33" t="s">
        <v>25</v>
      </c>
      <c r="P12" s="40">
        <v>120</v>
      </c>
      <c r="Q12" s="35">
        <v>1836.1</v>
      </c>
      <c r="R12" s="35">
        <v>1836.1</v>
      </c>
    </row>
    <row r="13" spans="1:19" ht="100.5" customHeight="1">
      <c r="A13" s="15"/>
      <c r="B13" s="16"/>
      <c r="C13" s="27"/>
      <c r="D13" s="28"/>
      <c r="E13" s="29"/>
      <c r="F13" s="29"/>
      <c r="G13" s="29"/>
      <c r="H13" s="18"/>
      <c r="I13" s="30"/>
      <c r="J13" s="30"/>
      <c r="K13" s="21"/>
      <c r="L13" s="41" t="s">
        <v>28</v>
      </c>
      <c r="M13" s="39">
        <v>1</v>
      </c>
      <c r="N13" s="39">
        <v>2</v>
      </c>
      <c r="O13" s="33" t="s">
        <v>29</v>
      </c>
      <c r="P13" s="34"/>
      <c r="Q13" s="35">
        <f>Q14</f>
        <v>2903.8</v>
      </c>
      <c r="R13" s="35">
        <f>R14</f>
        <v>2903.8</v>
      </c>
    </row>
    <row r="14" spans="1:19" ht="82.5" customHeight="1">
      <c r="A14" s="15"/>
      <c r="B14" s="16"/>
      <c r="C14" s="27"/>
      <c r="D14" s="28"/>
      <c r="E14" s="29"/>
      <c r="F14" s="29"/>
      <c r="G14" s="29"/>
      <c r="H14" s="18"/>
      <c r="I14" s="30"/>
      <c r="J14" s="30"/>
      <c r="K14" s="21"/>
      <c r="L14" s="31" t="s">
        <v>26</v>
      </c>
      <c r="M14" s="39">
        <v>1</v>
      </c>
      <c r="N14" s="39">
        <v>2</v>
      </c>
      <c r="O14" s="33" t="s">
        <v>29</v>
      </c>
      <c r="P14" s="34">
        <v>100</v>
      </c>
      <c r="Q14" s="35">
        <f>Q15</f>
        <v>2903.8</v>
      </c>
      <c r="R14" s="35">
        <f>R15</f>
        <v>2903.8</v>
      </c>
    </row>
    <row r="15" spans="1:19" ht="41.25" customHeight="1">
      <c r="A15" s="15"/>
      <c r="B15" s="16"/>
      <c r="C15" s="27"/>
      <c r="D15" s="28"/>
      <c r="E15" s="29"/>
      <c r="F15" s="29"/>
      <c r="G15" s="29"/>
      <c r="H15" s="18"/>
      <c r="I15" s="30"/>
      <c r="J15" s="30"/>
      <c r="K15" s="21"/>
      <c r="L15" s="38" t="s">
        <v>27</v>
      </c>
      <c r="M15" s="39">
        <v>1</v>
      </c>
      <c r="N15" s="39">
        <v>2</v>
      </c>
      <c r="O15" s="33" t="s">
        <v>29</v>
      </c>
      <c r="P15" s="34">
        <v>120</v>
      </c>
      <c r="Q15" s="35">
        <v>2903.8</v>
      </c>
      <c r="R15" s="35">
        <v>2903.8</v>
      </c>
    </row>
    <row r="16" spans="1:19" ht="69.75" customHeight="1">
      <c r="A16" s="15"/>
      <c r="B16" s="16"/>
      <c r="C16" s="27">
        <v>103</v>
      </c>
      <c r="D16" s="28">
        <v>103</v>
      </c>
      <c r="E16" s="29"/>
      <c r="F16" s="17"/>
      <c r="G16" s="17"/>
      <c r="H16" s="18" t="s">
        <v>30</v>
      </c>
      <c r="I16" s="30"/>
      <c r="J16" s="17"/>
      <c r="K16" s="21">
        <v>850</v>
      </c>
      <c r="L16" s="31" t="s">
        <v>31</v>
      </c>
      <c r="M16" s="32" t="s">
        <v>17</v>
      </c>
      <c r="N16" s="32" t="s">
        <v>32</v>
      </c>
      <c r="O16" s="33" t="s">
        <v>0</v>
      </c>
      <c r="P16" s="34" t="s">
        <v>0</v>
      </c>
      <c r="Q16" s="35">
        <f>Q17</f>
        <v>0</v>
      </c>
      <c r="R16" s="35">
        <f>R17</f>
        <v>0</v>
      </c>
    </row>
    <row r="17" spans="1:18" ht="102.75" customHeight="1">
      <c r="A17" s="15"/>
      <c r="B17" s="27" t="s">
        <v>33</v>
      </c>
      <c r="C17" s="17"/>
      <c r="D17" s="18">
        <v>103</v>
      </c>
      <c r="E17" s="29"/>
      <c r="F17" s="17"/>
      <c r="G17" s="17"/>
      <c r="H17" s="18" t="s">
        <v>33</v>
      </c>
      <c r="I17" s="30"/>
      <c r="J17" s="17"/>
      <c r="K17" s="21">
        <v>120</v>
      </c>
      <c r="L17" s="31" t="s">
        <v>34</v>
      </c>
      <c r="M17" s="32" t="s">
        <v>17</v>
      </c>
      <c r="N17" s="32" t="s">
        <v>32</v>
      </c>
      <c r="O17" s="37" t="s">
        <v>29</v>
      </c>
      <c r="P17" s="34" t="s">
        <v>0</v>
      </c>
      <c r="Q17" s="35">
        <f>Q18+Q20</f>
        <v>0</v>
      </c>
      <c r="R17" s="35">
        <f>R18+R20</f>
        <v>0</v>
      </c>
    </row>
    <row r="18" spans="1:18" ht="84" customHeight="1">
      <c r="A18" s="15"/>
      <c r="B18" s="28">
        <v>100</v>
      </c>
      <c r="C18" s="17"/>
      <c r="D18" s="18">
        <v>103</v>
      </c>
      <c r="E18" s="42"/>
      <c r="F18" s="17"/>
      <c r="G18" s="17"/>
      <c r="H18" s="18" t="s">
        <v>33</v>
      </c>
      <c r="I18" s="43"/>
      <c r="J18" s="17"/>
      <c r="K18" s="21">
        <v>120</v>
      </c>
      <c r="L18" s="31" t="s">
        <v>26</v>
      </c>
      <c r="M18" s="32">
        <v>1</v>
      </c>
      <c r="N18" s="32">
        <v>3</v>
      </c>
      <c r="O18" s="37" t="s">
        <v>29</v>
      </c>
      <c r="P18" s="34">
        <v>100</v>
      </c>
      <c r="Q18" s="35">
        <f>Q19</f>
        <v>0</v>
      </c>
      <c r="R18" s="35">
        <f>R19</f>
        <v>0</v>
      </c>
    </row>
    <row r="19" spans="1:18" ht="40.5" customHeight="1">
      <c r="A19" s="15"/>
      <c r="B19" s="16">
        <v>1</v>
      </c>
      <c r="C19" s="27">
        <v>103</v>
      </c>
      <c r="D19" s="27">
        <v>103</v>
      </c>
      <c r="E19" s="29" t="s">
        <v>35</v>
      </c>
      <c r="F19" s="29" t="s">
        <v>35</v>
      </c>
      <c r="G19" s="29" t="s">
        <v>33</v>
      </c>
      <c r="H19" s="27" t="s">
        <v>33</v>
      </c>
      <c r="I19" s="30"/>
      <c r="J19" s="30"/>
      <c r="K19" s="37">
        <v>120</v>
      </c>
      <c r="L19" s="38" t="s">
        <v>27</v>
      </c>
      <c r="M19" s="39">
        <v>1</v>
      </c>
      <c r="N19" s="39">
        <v>3</v>
      </c>
      <c r="O19" s="44" t="s">
        <v>29</v>
      </c>
      <c r="P19" s="40">
        <v>120</v>
      </c>
      <c r="Q19" s="35">
        <v>0</v>
      </c>
      <c r="R19" s="35">
        <v>0</v>
      </c>
    </row>
    <row r="20" spans="1:18" ht="37.5" customHeight="1">
      <c r="A20" s="15"/>
      <c r="B20" s="27">
        <v>200</v>
      </c>
      <c r="C20" s="17"/>
      <c r="D20" s="18">
        <v>103</v>
      </c>
      <c r="E20" s="29"/>
      <c r="F20" s="17"/>
      <c r="G20" s="17"/>
      <c r="H20" s="18" t="s">
        <v>30</v>
      </c>
      <c r="I20" s="30"/>
      <c r="J20" s="17"/>
      <c r="K20" s="21">
        <v>240</v>
      </c>
      <c r="L20" s="31" t="s">
        <v>36</v>
      </c>
      <c r="M20" s="32">
        <v>1</v>
      </c>
      <c r="N20" s="32">
        <v>3</v>
      </c>
      <c r="O20" s="37" t="s">
        <v>29</v>
      </c>
      <c r="P20" s="34">
        <v>200</v>
      </c>
      <c r="Q20" s="35">
        <f>Q21</f>
        <v>0</v>
      </c>
      <c r="R20" s="35">
        <f>R21</f>
        <v>0</v>
      </c>
    </row>
    <row r="21" spans="1:18" ht="56.25" customHeight="1">
      <c r="A21" s="15"/>
      <c r="B21" s="16">
        <v>1</v>
      </c>
      <c r="C21" s="27">
        <v>103</v>
      </c>
      <c r="D21" s="27">
        <v>103</v>
      </c>
      <c r="E21" s="29" t="s">
        <v>35</v>
      </c>
      <c r="F21" s="29" t="s">
        <v>35</v>
      </c>
      <c r="G21" s="29" t="s">
        <v>30</v>
      </c>
      <c r="H21" s="27" t="s">
        <v>30</v>
      </c>
      <c r="I21" s="30"/>
      <c r="J21" s="30"/>
      <c r="K21" s="37">
        <v>240</v>
      </c>
      <c r="L21" s="38" t="s">
        <v>37</v>
      </c>
      <c r="M21" s="39">
        <v>1</v>
      </c>
      <c r="N21" s="39">
        <v>3</v>
      </c>
      <c r="O21" s="37" t="s">
        <v>29</v>
      </c>
      <c r="P21" s="40">
        <v>240</v>
      </c>
      <c r="Q21" s="35">
        <v>0</v>
      </c>
      <c r="R21" s="35">
        <v>0</v>
      </c>
    </row>
    <row r="22" spans="1:18" ht="65.25" customHeight="1">
      <c r="A22" s="15"/>
      <c r="B22" s="16"/>
      <c r="C22" s="27">
        <v>104</v>
      </c>
      <c r="D22" s="28">
        <v>104</v>
      </c>
      <c r="E22" s="29"/>
      <c r="F22" s="17"/>
      <c r="G22" s="17"/>
      <c r="H22" s="18" t="s">
        <v>38</v>
      </c>
      <c r="I22" s="30"/>
      <c r="J22" s="17"/>
      <c r="K22" s="21">
        <v>240</v>
      </c>
      <c r="L22" s="31" t="s">
        <v>39</v>
      </c>
      <c r="M22" s="32" t="s">
        <v>17</v>
      </c>
      <c r="N22" s="32" t="s">
        <v>40</v>
      </c>
      <c r="O22" s="33" t="s">
        <v>0</v>
      </c>
      <c r="P22" s="34" t="s">
        <v>0</v>
      </c>
      <c r="Q22" s="35">
        <f t="shared" ref="Q22:R24" si="0">Q23</f>
        <v>6360.2</v>
      </c>
      <c r="R22" s="35">
        <f t="shared" si="0"/>
        <v>6360.2</v>
      </c>
    </row>
    <row r="23" spans="1:18" ht="115.5" customHeight="1">
      <c r="A23" s="15"/>
      <c r="B23" s="27" t="s">
        <v>41</v>
      </c>
      <c r="C23" s="17"/>
      <c r="D23" s="18">
        <v>104</v>
      </c>
      <c r="E23" s="29"/>
      <c r="F23" s="17"/>
      <c r="G23" s="17"/>
      <c r="H23" s="18" t="s">
        <v>41</v>
      </c>
      <c r="I23" s="30"/>
      <c r="J23" s="17"/>
      <c r="K23" s="21">
        <v>120</v>
      </c>
      <c r="L23" s="45" t="s">
        <v>42</v>
      </c>
      <c r="M23" s="32" t="s">
        <v>17</v>
      </c>
      <c r="N23" s="32" t="s">
        <v>40</v>
      </c>
      <c r="O23" s="33" t="s">
        <v>29</v>
      </c>
      <c r="P23" s="34" t="s">
        <v>0</v>
      </c>
      <c r="Q23" s="35">
        <f t="shared" si="0"/>
        <v>6360.2</v>
      </c>
      <c r="R23" s="35">
        <f t="shared" si="0"/>
        <v>6360.2</v>
      </c>
    </row>
    <row r="24" spans="1:18" ht="91.5" customHeight="1">
      <c r="A24" s="15"/>
      <c r="B24" s="27">
        <v>100</v>
      </c>
      <c r="C24" s="17"/>
      <c r="D24" s="18">
        <v>104</v>
      </c>
      <c r="E24" s="29"/>
      <c r="F24" s="17"/>
      <c r="G24" s="17"/>
      <c r="H24" s="18" t="s">
        <v>41</v>
      </c>
      <c r="I24" s="30"/>
      <c r="J24" s="17"/>
      <c r="K24" s="21">
        <v>120</v>
      </c>
      <c r="L24" s="31" t="s">
        <v>26</v>
      </c>
      <c r="M24" s="32">
        <v>1</v>
      </c>
      <c r="N24" s="32">
        <v>4</v>
      </c>
      <c r="O24" s="33" t="s">
        <v>29</v>
      </c>
      <c r="P24" s="34">
        <v>100</v>
      </c>
      <c r="Q24" s="35">
        <f t="shared" si="0"/>
        <v>6360.2</v>
      </c>
      <c r="R24" s="35">
        <f t="shared" si="0"/>
        <v>6360.2</v>
      </c>
    </row>
    <row r="25" spans="1:18" ht="36.75" customHeight="1">
      <c r="A25" s="15"/>
      <c r="B25" s="16">
        <v>1</v>
      </c>
      <c r="C25" s="27">
        <v>104</v>
      </c>
      <c r="D25" s="27">
        <v>104</v>
      </c>
      <c r="E25" s="29" t="s">
        <v>21</v>
      </c>
      <c r="F25" s="29" t="s">
        <v>21</v>
      </c>
      <c r="G25" s="29" t="s">
        <v>41</v>
      </c>
      <c r="H25" s="27" t="s">
        <v>41</v>
      </c>
      <c r="I25" s="30"/>
      <c r="J25" s="30"/>
      <c r="K25" s="37">
        <v>120</v>
      </c>
      <c r="L25" s="38" t="s">
        <v>27</v>
      </c>
      <c r="M25" s="39">
        <v>1</v>
      </c>
      <c r="N25" s="39">
        <v>4</v>
      </c>
      <c r="O25" s="33" t="s">
        <v>29</v>
      </c>
      <c r="P25" s="40">
        <v>120</v>
      </c>
      <c r="Q25" s="35">
        <v>6360.2</v>
      </c>
      <c r="R25" s="35">
        <v>6360.2</v>
      </c>
    </row>
    <row r="26" spans="1:18" ht="18.75" customHeight="1">
      <c r="A26" s="15"/>
      <c r="B26" s="16"/>
      <c r="C26" s="27">
        <v>111</v>
      </c>
      <c r="D26" s="28">
        <v>111</v>
      </c>
      <c r="E26" s="29"/>
      <c r="F26" s="17"/>
      <c r="G26" s="17"/>
      <c r="H26" s="18" t="s">
        <v>43</v>
      </c>
      <c r="I26" s="30"/>
      <c r="J26" s="17"/>
      <c r="K26" s="21">
        <v>870</v>
      </c>
      <c r="L26" s="31" t="s">
        <v>44</v>
      </c>
      <c r="M26" s="32" t="s">
        <v>17</v>
      </c>
      <c r="N26" s="32" t="s">
        <v>45</v>
      </c>
      <c r="O26" s="33" t="s">
        <v>0</v>
      </c>
      <c r="P26" s="34" t="s">
        <v>0</v>
      </c>
      <c r="Q26" s="35">
        <f>Q27</f>
        <v>100</v>
      </c>
      <c r="R26" s="35">
        <f>R27</f>
        <v>100</v>
      </c>
    </row>
    <row r="27" spans="1:18" ht="51.75" customHeight="1">
      <c r="A27" s="15"/>
      <c r="B27" s="27" t="s">
        <v>46</v>
      </c>
      <c r="C27" s="17"/>
      <c r="D27" s="18">
        <v>111</v>
      </c>
      <c r="E27" s="29"/>
      <c r="F27" s="17"/>
      <c r="G27" s="17"/>
      <c r="H27" s="18" t="s">
        <v>43</v>
      </c>
      <c r="I27" s="30"/>
      <c r="J27" s="17"/>
      <c r="K27" s="21">
        <v>870</v>
      </c>
      <c r="L27" s="46" t="s">
        <v>47</v>
      </c>
      <c r="M27" s="32" t="s">
        <v>17</v>
      </c>
      <c r="N27" s="32" t="s">
        <v>45</v>
      </c>
      <c r="O27" s="33" t="s">
        <v>48</v>
      </c>
      <c r="P27" s="34" t="s">
        <v>0</v>
      </c>
      <c r="Q27" s="35">
        <f t="shared" ref="Q27:R29" si="1">Q28</f>
        <v>100</v>
      </c>
      <c r="R27" s="35">
        <f t="shared" si="1"/>
        <v>100</v>
      </c>
    </row>
    <row r="28" spans="1:18" ht="18.75" customHeight="1">
      <c r="A28" s="15"/>
      <c r="B28" s="27" t="s">
        <v>43</v>
      </c>
      <c r="C28" s="17"/>
      <c r="D28" s="18">
        <v>111</v>
      </c>
      <c r="E28" s="29"/>
      <c r="F28" s="17"/>
      <c r="G28" s="17"/>
      <c r="H28" s="18" t="s">
        <v>43</v>
      </c>
      <c r="I28" s="30"/>
      <c r="J28" s="17"/>
      <c r="K28" s="21">
        <v>870</v>
      </c>
      <c r="L28" s="31" t="s">
        <v>49</v>
      </c>
      <c r="M28" s="32" t="s">
        <v>17</v>
      </c>
      <c r="N28" s="32" t="s">
        <v>45</v>
      </c>
      <c r="O28" s="33" t="s">
        <v>50</v>
      </c>
      <c r="P28" s="34" t="s">
        <v>0</v>
      </c>
      <c r="Q28" s="35">
        <f t="shared" si="1"/>
        <v>100</v>
      </c>
      <c r="R28" s="35">
        <f t="shared" si="1"/>
        <v>100</v>
      </c>
    </row>
    <row r="29" spans="1:18" ht="18.75" customHeight="1">
      <c r="A29" s="15"/>
      <c r="B29" s="27">
        <v>800</v>
      </c>
      <c r="C29" s="17"/>
      <c r="D29" s="18">
        <v>111</v>
      </c>
      <c r="E29" s="29"/>
      <c r="F29" s="17"/>
      <c r="G29" s="17"/>
      <c r="H29" s="18" t="s">
        <v>43</v>
      </c>
      <c r="I29" s="30"/>
      <c r="J29" s="17"/>
      <c r="K29" s="21">
        <v>870</v>
      </c>
      <c r="L29" s="31" t="s">
        <v>51</v>
      </c>
      <c r="M29" s="32">
        <v>1</v>
      </c>
      <c r="N29" s="32">
        <v>11</v>
      </c>
      <c r="O29" s="33" t="s">
        <v>50</v>
      </c>
      <c r="P29" s="34">
        <v>800</v>
      </c>
      <c r="Q29" s="35">
        <f t="shared" si="1"/>
        <v>100</v>
      </c>
      <c r="R29" s="35">
        <f t="shared" si="1"/>
        <v>100</v>
      </c>
    </row>
    <row r="30" spans="1:18" ht="18.75" customHeight="1">
      <c r="A30" s="15"/>
      <c r="B30" s="16">
        <v>1</v>
      </c>
      <c r="C30" s="27">
        <v>111</v>
      </c>
      <c r="D30" s="27">
        <v>111</v>
      </c>
      <c r="E30" s="29" t="s">
        <v>46</v>
      </c>
      <c r="F30" s="29" t="s">
        <v>46</v>
      </c>
      <c r="G30" s="29" t="s">
        <v>43</v>
      </c>
      <c r="H30" s="27" t="s">
        <v>43</v>
      </c>
      <c r="I30" s="30"/>
      <c r="J30" s="30"/>
      <c r="K30" s="37">
        <v>870</v>
      </c>
      <c r="L30" s="38" t="s">
        <v>52</v>
      </c>
      <c r="M30" s="39">
        <v>1</v>
      </c>
      <c r="N30" s="39">
        <v>11</v>
      </c>
      <c r="O30" s="44" t="s">
        <v>50</v>
      </c>
      <c r="P30" s="40">
        <v>870</v>
      </c>
      <c r="Q30" s="35">
        <v>100</v>
      </c>
      <c r="R30" s="35">
        <v>100</v>
      </c>
    </row>
    <row r="31" spans="1:18" ht="18.75" customHeight="1">
      <c r="A31" s="15"/>
      <c r="B31" s="16"/>
      <c r="C31" s="27"/>
      <c r="D31" s="28"/>
      <c r="E31" s="29"/>
      <c r="F31" s="47"/>
      <c r="G31" s="47"/>
      <c r="H31" s="18"/>
      <c r="I31" s="30"/>
      <c r="J31" s="48"/>
      <c r="K31" s="21"/>
      <c r="L31" s="31" t="s">
        <v>53</v>
      </c>
      <c r="M31" s="32">
        <v>1</v>
      </c>
      <c r="N31" s="32">
        <v>13</v>
      </c>
      <c r="O31" s="44" t="s">
        <v>194</v>
      </c>
      <c r="P31" s="34">
        <v>870</v>
      </c>
      <c r="Q31" s="35">
        <v>2272.9</v>
      </c>
      <c r="R31" s="35">
        <v>4797.8999999999996</v>
      </c>
    </row>
    <row r="32" spans="1:18" ht="18.75" customHeight="1">
      <c r="A32" s="15"/>
      <c r="B32" s="16"/>
      <c r="C32" s="27">
        <v>113</v>
      </c>
      <c r="D32" s="28">
        <v>113</v>
      </c>
      <c r="E32" s="29"/>
      <c r="F32" s="17"/>
      <c r="G32" s="17"/>
      <c r="H32" s="18" t="s">
        <v>15</v>
      </c>
      <c r="I32" s="30"/>
      <c r="J32" s="17"/>
      <c r="K32" s="21">
        <v>610</v>
      </c>
      <c r="L32" s="31" t="s">
        <v>54</v>
      </c>
      <c r="M32" s="32" t="s">
        <v>17</v>
      </c>
      <c r="N32" s="32" t="s">
        <v>55</v>
      </c>
      <c r="O32" s="33" t="s">
        <v>0</v>
      </c>
      <c r="P32" s="34" t="s">
        <v>0</v>
      </c>
      <c r="Q32" s="35">
        <f>Q33+Q43+Q51</f>
        <v>24749.5</v>
      </c>
      <c r="R32" s="35">
        <f>R33+R43+R51</f>
        <v>24557.3</v>
      </c>
    </row>
    <row r="33" spans="1:18" ht="51" customHeight="1">
      <c r="A33" s="15"/>
      <c r="B33" s="27" t="s">
        <v>56</v>
      </c>
      <c r="C33" s="17"/>
      <c r="D33" s="18">
        <v>113</v>
      </c>
      <c r="E33" s="29"/>
      <c r="F33" s="17"/>
      <c r="G33" s="17"/>
      <c r="H33" s="18" t="s">
        <v>57</v>
      </c>
      <c r="I33" s="30"/>
      <c r="J33" s="17"/>
      <c r="K33" s="21">
        <v>810</v>
      </c>
      <c r="L33" s="46" t="s">
        <v>22</v>
      </c>
      <c r="M33" s="32" t="s">
        <v>17</v>
      </c>
      <c r="N33" s="32" t="s">
        <v>55</v>
      </c>
      <c r="O33" s="33" t="s">
        <v>23</v>
      </c>
      <c r="P33" s="34" t="s">
        <v>0</v>
      </c>
      <c r="Q33" s="35">
        <f>Q35+Q37</f>
        <v>234</v>
      </c>
      <c r="R33" s="35">
        <f>R35+R37</f>
        <v>247.5</v>
      </c>
    </row>
    <row r="34" spans="1:18" ht="78.75" customHeight="1">
      <c r="A34" s="15"/>
      <c r="B34" s="27"/>
      <c r="C34" s="17"/>
      <c r="D34" s="18"/>
      <c r="E34" s="29"/>
      <c r="F34" s="17"/>
      <c r="G34" s="17"/>
      <c r="H34" s="18"/>
      <c r="I34" s="30"/>
      <c r="J34" s="17"/>
      <c r="K34" s="21"/>
      <c r="L34" s="46" t="s">
        <v>195</v>
      </c>
      <c r="M34" s="32">
        <v>1</v>
      </c>
      <c r="N34" s="32">
        <v>13</v>
      </c>
      <c r="O34" s="49" t="s">
        <v>59</v>
      </c>
      <c r="P34" s="34">
        <v>0</v>
      </c>
      <c r="Q34" s="35">
        <f>Q36+Q38</f>
        <v>234</v>
      </c>
      <c r="R34" s="35">
        <f>R36+R38</f>
        <v>247.5</v>
      </c>
    </row>
    <row r="35" spans="1:18" ht="32.25" customHeight="1">
      <c r="A35" s="15"/>
      <c r="B35" s="27">
        <v>200</v>
      </c>
      <c r="C35" s="17"/>
      <c r="D35" s="18">
        <v>113</v>
      </c>
      <c r="E35" s="29"/>
      <c r="F35" s="17"/>
      <c r="G35" s="17"/>
      <c r="H35" s="18" t="s">
        <v>58</v>
      </c>
      <c r="I35" s="30"/>
      <c r="J35" s="17"/>
      <c r="K35" s="21">
        <v>240</v>
      </c>
      <c r="L35" s="31" t="s">
        <v>36</v>
      </c>
      <c r="M35" s="32">
        <v>1</v>
      </c>
      <c r="N35" s="32">
        <v>13</v>
      </c>
      <c r="O35" s="49" t="s">
        <v>59</v>
      </c>
      <c r="P35" s="34">
        <v>200</v>
      </c>
      <c r="Q35" s="35">
        <f>Q36</f>
        <v>217</v>
      </c>
      <c r="R35" s="35">
        <f>R36</f>
        <v>217</v>
      </c>
    </row>
    <row r="36" spans="1:18" ht="47.25" customHeight="1">
      <c r="A36" s="15"/>
      <c r="B36" s="16">
        <v>1</v>
      </c>
      <c r="C36" s="27">
        <v>113</v>
      </c>
      <c r="D36" s="27">
        <v>113</v>
      </c>
      <c r="E36" s="29" t="s">
        <v>56</v>
      </c>
      <c r="F36" s="29" t="s">
        <v>56</v>
      </c>
      <c r="G36" s="29" t="s">
        <v>58</v>
      </c>
      <c r="H36" s="27" t="s">
        <v>58</v>
      </c>
      <c r="I36" s="30"/>
      <c r="J36" s="30"/>
      <c r="K36" s="37">
        <v>240</v>
      </c>
      <c r="L36" s="38" t="s">
        <v>37</v>
      </c>
      <c r="M36" s="39">
        <v>1</v>
      </c>
      <c r="N36" s="39">
        <v>13</v>
      </c>
      <c r="O36" s="49" t="s">
        <v>59</v>
      </c>
      <c r="P36" s="40">
        <v>240</v>
      </c>
      <c r="Q36" s="35">
        <v>217</v>
      </c>
      <c r="R36" s="35">
        <v>217</v>
      </c>
    </row>
    <row r="37" spans="1:18" ht="19.5" customHeight="1">
      <c r="A37" s="15"/>
      <c r="B37" s="16"/>
      <c r="C37" s="27"/>
      <c r="D37" s="18"/>
      <c r="E37" s="29"/>
      <c r="F37" s="29"/>
      <c r="G37" s="29"/>
      <c r="H37" s="18"/>
      <c r="I37" s="30"/>
      <c r="J37" s="30"/>
      <c r="K37" s="21"/>
      <c r="L37" s="31" t="s">
        <v>51</v>
      </c>
      <c r="M37" s="32">
        <v>1</v>
      </c>
      <c r="N37" s="32">
        <v>13</v>
      </c>
      <c r="O37" s="37" t="s">
        <v>59</v>
      </c>
      <c r="P37" s="34">
        <v>800</v>
      </c>
      <c r="Q37" s="35">
        <f>Q38</f>
        <v>17</v>
      </c>
      <c r="R37" s="35">
        <f>R38</f>
        <v>30.5</v>
      </c>
    </row>
    <row r="38" spans="1:18" ht="18" customHeight="1">
      <c r="A38" s="15"/>
      <c r="B38" s="16"/>
      <c r="C38" s="27"/>
      <c r="D38" s="18"/>
      <c r="E38" s="29"/>
      <c r="F38" s="29"/>
      <c r="G38" s="29"/>
      <c r="H38" s="18"/>
      <c r="I38" s="30"/>
      <c r="J38" s="30"/>
      <c r="K38" s="21"/>
      <c r="L38" s="38" t="s">
        <v>60</v>
      </c>
      <c r="M38" s="39">
        <v>1</v>
      </c>
      <c r="N38" s="39">
        <v>13</v>
      </c>
      <c r="O38" s="37" t="s">
        <v>59</v>
      </c>
      <c r="P38" s="40">
        <v>850</v>
      </c>
      <c r="Q38" s="35">
        <v>17</v>
      </c>
      <c r="R38" s="35">
        <v>30.5</v>
      </c>
    </row>
    <row r="39" spans="1:18" ht="45.75" customHeight="1">
      <c r="A39" s="15"/>
      <c r="B39" s="16"/>
      <c r="C39" s="62"/>
      <c r="D39" s="18"/>
      <c r="E39" s="29"/>
      <c r="F39" s="47"/>
      <c r="G39" s="47"/>
      <c r="H39" s="18"/>
      <c r="I39" s="30"/>
      <c r="J39" s="48"/>
      <c r="K39" s="21"/>
      <c r="L39" s="38" t="s">
        <v>196</v>
      </c>
      <c r="M39" s="32">
        <v>1</v>
      </c>
      <c r="N39" s="32">
        <v>13</v>
      </c>
      <c r="O39" s="49" t="s">
        <v>197</v>
      </c>
      <c r="P39" s="34"/>
      <c r="Q39" s="35">
        <f t="shared" ref="Q39:R41" si="2">Q40</f>
        <v>0</v>
      </c>
      <c r="R39" s="35">
        <f t="shared" si="2"/>
        <v>0</v>
      </c>
    </row>
    <row r="40" spans="1:18" ht="66.75" customHeight="1">
      <c r="A40" s="15"/>
      <c r="B40" s="16"/>
      <c r="C40" s="62"/>
      <c r="D40" s="18"/>
      <c r="E40" s="29"/>
      <c r="F40" s="47"/>
      <c r="G40" s="47"/>
      <c r="H40" s="18"/>
      <c r="I40" s="30"/>
      <c r="J40" s="48"/>
      <c r="K40" s="21"/>
      <c r="L40" s="31" t="s">
        <v>198</v>
      </c>
      <c r="M40" s="32">
        <v>1</v>
      </c>
      <c r="N40" s="32">
        <v>13</v>
      </c>
      <c r="O40" s="49" t="s">
        <v>199</v>
      </c>
      <c r="P40" s="34">
        <v>0</v>
      </c>
      <c r="Q40" s="35">
        <f t="shared" si="2"/>
        <v>0</v>
      </c>
      <c r="R40" s="35">
        <f t="shared" si="2"/>
        <v>0</v>
      </c>
    </row>
    <row r="41" spans="1:18" ht="35.25" customHeight="1">
      <c r="A41" s="15"/>
      <c r="B41" s="16"/>
      <c r="C41" s="62"/>
      <c r="D41" s="18"/>
      <c r="E41" s="29"/>
      <c r="F41" s="47"/>
      <c r="G41" s="47"/>
      <c r="H41" s="18"/>
      <c r="I41" s="30"/>
      <c r="J41" s="48"/>
      <c r="K41" s="21"/>
      <c r="L41" s="31" t="s">
        <v>36</v>
      </c>
      <c r="M41" s="32">
        <v>1</v>
      </c>
      <c r="N41" s="32">
        <v>13</v>
      </c>
      <c r="O41" s="49" t="s">
        <v>199</v>
      </c>
      <c r="P41" s="34">
        <v>200</v>
      </c>
      <c r="Q41" s="35">
        <f t="shared" si="2"/>
        <v>0</v>
      </c>
      <c r="R41" s="35">
        <f t="shared" si="2"/>
        <v>0</v>
      </c>
    </row>
    <row r="42" spans="1:18" ht="48.75" customHeight="1">
      <c r="A42" s="15"/>
      <c r="B42" s="16"/>
      <c r="C42" s="62"/>
      <c r="D42" s="18"/>
      <c r="E42" s="29"/>
      <c r="F42" s="47"/>
      <c r="G42" s="47"/>
      <c r="H42" s="18"/>
      <c r="I42" s="30"/>
      <c r="J42" s="48"/>
      <c r="K42" s="21"/>
      <c r="L42" s="31" t="s">
        <v>37</v>
      </c>
      <c r="M42" s="32">
        <v>1</v>
      </c>
      <c r="N42" s="32">
        <v>13</v>
      </c>
      <c r="O42" s="49" t="s">
        <v>199</v>
      </c>
      <c r="P42" s="34">
        <v>240</v>
      </c>
      <c r="Q42" s="35">
        <v>0</v>
      </c>
      <c r="R42" s="35">
        <v>0</v>
      </c>
    </row>
    <row r="43" spans="1:18" ht="63.75" customHeight="1">
      <c r="A43" s="15"/>
      <c r="B43" s="27">
        <v>300</v>
      </c>
      <c r="C43" s="17"/>
      <c r="D43" s="18">
        <v>113</v>
      </c>
      <c r="E43" s="29"/>
      <c r="F43" s="17"/>
      <c r="G43" s="17"/>
      <c r="H43" s="18" t="s">
        <v>58</v>
      </c>
      <c r="I43" s="30"/>
      <c r="J43" s="17"/>
      <c r="K43" s="21">
        <v>320</v>
      </c>
      <c r="L43" s="50" t="s">
        <v>61</v>
      </c>
      <c r="M43" s="32">
        <v>1</v>
      </c>
      <c r="N43" s="32">
        <v>13</v>
      </c>
      <c r="O43" s="33" t="s">
        <v>62</v>
      </c>
      <c r="P43" s="34"/>
      <c r="Q43" s="35">
        <f>Q45+Q47+Q49</f>
        <v>23808.5</v>
      </c>
      <c r="R43" s="35">
        <f>R45+R47+R49</f>
        <v>24309.8</v>
      </c>
    </row>
    <row r="44" spans="1:18" ht="63.75" customHeight="1">
      <c r="A44" s="15"/>
      <c r="B44" s="27"/>
      <c r="C44" s="17"/>
      <c r="D44" s="18"/>
      <c r="E44" s="29"/>
      <c r="F44" s="17"/>
      <c r="G44" s="17"/>
      <c r="H44" s="18"/>
      <c r="I44" s="30"/>
      <c r="J44" s="17"/>
      <c r="K44" s="21"/>
      <c r="L44" s="31" t="s">
        <v>200</v>
      </c>
      <c r="M44" s="32">
        <v>1</v>
      </c>
      <c r="N44" s="32">
        <v>13</v>
      </c>
      <c r="O44" s="37" t="s">
        <v>63</v>
      </c>
      <c r="P44" s="34">
        <v>0</v>
      </c>
      <c r="Q44" s="35">
        <f>Q46+Q48+Q50</f>
        <v>23808.5</v>
      </c>
      <c r="R44" s="35">
        <f>R46+R48+R50</f>
        <v>24309.8</v>
      </c>
    </row>
    <row r="45" spans="1:18" ht="84.75" customHeight="1">
      <c r="A45" s="15"/>
      <c r="B45" s="27"/>
      <c r="C45" s="27"/>
      <c r="D45" s="18"/>
      <c r="E45" s="29"/>
      <c r="F45" s="29"/>
      <c r="G45" s="29"/>
      <c r="H45" s="18"/>
      <c r="I45" s="30"/>
      <c r="J45" s="30"/>
      <c r="K45" s="21"/>
      <c r="L45" s="31" t="s">
        <v>26</v>
      </c>
      <c r="M45" s="39">
        <v>1</v>
      </c>
      <c r="N45" s="32">
        <v>13</v>
      </c>
      <c r="O45" s="37" t="s">
        <v>63</v>
      </c>
      <c r="P45" s="34">
        <v>100</v>
      </c>
      <c r="Q45" s="35">
        <f>Q46</f>
        <v>20991.5</v>
      </c>
      <c r="R45" s="35">
        <f>R46</f>
        <v>21031.5</v>
      </c>
    </row>
    <row r="46" spans="1:18" ht="32.25" customHeight="1">
      <c r="A46" s="15"/>
      <c r="B46" s="27"/>
      <c r="C46" s="27"/>
      <c r="D46" s="18"/>
      <c r="E46" s="29"/>
      <c r="F46" s="29"/>
      <c r="G46" s="29"/>
      <c r="H46" s="18"/>
      <c r="I46" s="30"/>
      <c r="J46" s="30"/>
      <c r="K46" s="21"/>
      <c r="L46" s="38" t="s">
        <v>64</v>
      </c>
      <c r="M46" s="39">
        <v>1</v>
      </c>
      <c r="N46" s="32">
        <v>13</v>
      </c>
      <c r="O46" s="37" t="s">
        <v>63</v>
      </c>
      <c r="P46" s="34">
        <v>110</v>
      </c>
      <c r="Q46" s="35">
        <v>20991.5</v>
      </c>
      <c r="R46" s="35">
        <v>21031.5</v>
      </c>
    </row>
    <row r="47" spans="1:18" ht="31.5" customHeight="1">
      <c r="A47" s="15"/>
      <c r="B47" s="16">
        <v>1</v>
      </c>
      <c r="C47" s="27">
        <v>113</v>
      </c>
      <c r="D47" s="27">
        <v>113</v>
      </c>
      <c r="E47" s="29" t="s">
        <v>56</v>
      </c>
      <c r="F47" s="29" t="s">
        <v>56</v>
      </c>
      <c r="G47" s="29" t="s">
        <v>58</v>
      </c>
      <c r="H47" s="27" t="s">
        <v>58</v>
      </c>
      <c r="I47" s="30"/>
      <c r="J47" s="30"/>
      <c r="K47" s="37">
        <v>320</v>
      </c>
      <c r="L47" s="31" t="s">
        <v>36</v>
      </c>
      <c r="M47" s="39">
        <v>1</v>
      </c>
      <c r="N47" s="39">
        <v>13</v>
      </c>
      <c r="O47" s="37" t="s">
        <v>63</v>
      </c>
      <c r="P47" s="40">
        <v>200</v>
      </c>
      <c r="Q47" s="35">
        <f>Q48</f>
        <v>2734.5</v>
      </c>
      <c r="R47" s="35">
        <f>R48</f>
        <v>3195.8</v>
      </c>
    </row>
    <row r="48" spans="1:18" ht="50.25" customHeight="1">
      <c r="A48" s="15"/>
      <c r="B48" s="27" t="s">
        <v>57</v>
      </c>
      <c r="C48" s="17"/>
      <c r="D48" s="18">
        <v>113</v>
      </c>
      <c r="E48" s="29"/>
      <c r="F48" s="17"/>
      <c r="G48" s="17"/>
      <c r="H48" s="18" t="s">
        <v>57</v>
      </c>
      <c r="I48" s="30"/>
      <c r="J48" s="17"/>
      <c r="K48" s="21">
        <v>810</v>
      </c>
      <c r="L48" s="31" t="s">
        <v>37</v>
      </c>
      <c r="M48" s="32" t="s">
        <v>17</v>
      </c>
      <c r="N48" s="32" t="s">
        <v>55</v>
      </c>
      <c r="O48" s="37" t="s">
        <v>63</v>
      </c>
      <c r="P48" s="34">
        <v>240</v>
      </c>
      <c r="Q48" s="35">
        <v>2734.5</v>
      </c>
      <c r="R48" s="35">
        <v>3195.8</v>
      </c>
    </row>
    <row r="49" spans="1:18" ht="19.5" customHeight="1">
      <c r="A49" s="15"/>
      <c r="B49" s="27">
        <v>300</v>
      </c>
      <c r="C49" s="17"/>
      <c r="D49" s="18">
        <v>113</v>
      </c>
      <c r="E49" s="29"/>
      <c r="F49" s="17"/>
      <c r="G49" s="17"/>
      <c r="H49" s="18" t="s">
        <v>57</v>
      </c>
      <c r="I49" s="30"/>
      <c r="J49" s="17"/>
      <c r="K49" s="21">
        <v>320</v>
      </c>
      <c r="L49" s="31" t="s">
        <v>51</v>
      </c>
      <c r="M49" s="32">
        <v>1</v>
      </c>
      <c r="N49" s="32">
        <v>13</v>
      </c>
      <c r="O49" s="37" t="s">
        <v>63</v>
      </c>
      <c r="P49" s="34">
        <v>800</v>
      </c>
      <c r="Q49" s="35">
        <f>Q50</f>
        <v>82.5</v>
      </c>
      <c r="R49" s="35">
        <f>R50</f>
        <v>82.5</v>
      </c>
    </row>
    <row r="50" spans="1:18" ht="19.5" customHeight="1">
      <c r="A50" s="15"/>
      <c r="B50" s="16">
        <v>1</v>
      </c>
      <c r="C50" s="27">
        <v>113</v>
      </c>
      <c r="D50" s="27">
        <v>113</v>
      </c>
      <c r="E50" s="29" t="s">
        <v>56</v>
      </c>
      <c r="F50" s="29" t="s">
        <v>56</v>
      </c>
      <c r="G50" s="29" t="s">
        <v>57</v>
      </c>
      <c r="H50" s="27" t="s">
        <v>57</v>
      </c>
      <c r="I50" s="30"/>
      <c r="J50" s="30"/>
      <c r="K50" s="37">
        <v>320</v>
      </c>
      <c r="L50" s="38" t="s">
        <v>60</v>
      </c>
      <c r="M50" s="39">
        <v>1</v>
      </c>
      <c r="N50" s="39">
        <v>13</v>
      </c>
      <c r="O50" s="37" t="s">
        <v>63</v>
      </c>
      <c r="P50" s="40">
        <v>850</v>
      </c>
      <c r="Q50" s="35">
        <v>82.5</v>
      </c>
      <c r="R50" s="35">
        <v>82.5</v>
      </c>
    </row>
    <row r="51" spans="1:18" ht="19.5" customHeight="1">
      <c r="A51" s="51"/>
      <c r="B51" s="52"/>
      <c r="C51" s="28"/>
      <c r="D51" s="18"/>
      <c r="E51" s="29"/>
      <c r="F51" s="47"/>
      <c r="G51" s="47"/>
      <c r="H51" s="18"/>
      <c r="I51" s="30"/>
      <c r="J51" s="48"/>
      <c r="K51" s="21"/>
      <c r="L51" s="31" t="s">
        <v>51</v>
      </c>
      <c r="M51" s="39">
        <v>1</v>
      </c>
      <c r="N51" s="39">
        <v>13</v>
      </c>
      <c r="O51" s="53" t="s">
        <v>23</v>
      </c>
      <c r="P51" s="34"/>
      <c r="Q51" s="35">
        <f>Q52+Q55</f>
        <v>707</v>
      </c>
      <c r="R51" s="35">
        <f>R52+R55</f>
        <v>0</v>
      </c>
    </row>
    <row r="52" spans="1:18" ht="173.25" customHeight="1">
      <c r="A52" s="51"/>
      <c r="B52" s="52"/>
      <c r="C52" s="28"/>
      <c r="D52" s="18"/>
      <c r="E52" s="29"/>
      <c r="F52" s="47"/>
      <c r="G52" s="47"/>
      <c r="H52" s="18"/>
      <c r="I52" s="30"/>
      <c r="J52" s="48"/>
      <c r="K52" s="21"/>
      <c r="L52" s="31" t="s">
        <v>65</v>
      </c>
      <c r="M52" s="39">
        <v>1</v>
      </c>
      <c r="N52" s="39">
        <v>13</v>
      </c>
      <c r="O52" s="53" t="s">
        <v>66</v>
      </c>
      <c r="P52" s="34"/>
      <c r="Q52" s="35">
        <f>Q53</f>
        <v>700</v>
      </c>
      <c r="R52" s="35">
        <f>R53</f>
        <v>0</v>
      </c>
    </row>
    <row r="53" spans="1:18" ht="34.5" customHeight="1">
      <c r="A53" s="51"/>
      <c r="B53" s="52"/>
      <c r="C53" s="28"/>
      <c r="D53" s="18"/>
      <c r="E53" s="29"/>
      <c r="F53" s="47"/>
      <c r="G53" s="47"/>
      <c r="H53" s="18"/>
      <c r="I53" s="30"/>
      <c r="J53" s="48"/>
      <c r="K53" s="21"/>
      <c r="L53" s="31" t="s">
        <v>36</v>
      </c>
      <c r="M53" s="39">
        <v>1</v>
      </c>
      <c r="N53" s="39">
        <v>13</v>
      </c>
      <c r="O53" s="53" t="s">
        <v>66</v>
      </c>
      <c r="P53" s="34">
        <v>200</v>
      </c>
      <c r="Q53" s="35">
        <f>Q54</f>
        <v>700</v>
      </c>
      <c r="R53" s="35">
        <f>R54</f>
        <v>0</v>
      </c>
    </row>
    <row r="54" spans="1:18" ht="50.25" customHeight="1">
      <c r="A54" s="51"/>
      <c r="B54" s="52"/>
      <c r="C54" s="28"/>
      <c r="D54" s="18"/>
      <c r="E54" s="29"/>
      <c r="F54" s="47"/>
      <c r="G54" s="47"/>
      <c r="H54" s="18"/>
      <c r="I54" s="30"/>
      <c r="J54" s="48"/>
      <c r="K54" s="21"/>
      <c r="L54" s="31" t="s">
        <v>37</v>
      </c>
      <c r="M54" s="39">
        <v>1</v>
      </c>
      <c r="N54" s="39">
        <v>13</v>
      </c>
      <c r="O54" s="53" t="s">
        <v>66</v>
      </c>
      <c r="P54" s="34">
        <v>240</v>
      </c>
      <c r="Q54" s="35">
        <v>700</v>
      </c>
      <c r="R54" s="35">
        <v>0</v>
      </c>
    </row>
    <row r="55" spans="1:18" ht="190.5" customHeight="1">
      <c r="A55" s="51"/>
      <c r="B55" s="52"/>
      <c r="C55" s="28"/>
      <c r="D55" s="18"/>
      <c r="E55" s="29"/>
      <c r="F55" s="47"/>
      <c r="G55" s="47"/>
      <c r="H55" s="18"/>
      <c r="I55" s="30"/>
      <c r="J55" s="48"/>
      <c r="K55" s="21"/>
      <c r="L55" s="31" t="s">
        <v>67</v>
      </c>
      <c r="M55" s="39">
        <v>1</v>
      </c>
      <c r="N55" s="39">
        <v>13</v>
      </c>
      <c r="O55" s="53" t="s">
        <v>68</v>
      </c>
      <c r="P55" s="34"/>
      <c r="Q55" s="35">
        <f>Q56</f>
        <v>7</v>
      </c>
      <c r="R55" s="35">
        <f>R56</f>
        <v>0</v>
      </c>
    </row>
    <row r="56" spans="1:18" ht="39" customHeight="1">
      <c r="A56" s="51"/>
      <c r="B56" s="52"/>
      <c r="C56" s="28"/>
      <c r="D56" s="18"/>
      <c r="E56" s="29"/>
      <c r="F56" s="47"/>
      <c r="G56" s="47"/>
      <c r="H56" s="18"/>
      <c r="I56" s="30"/>
      <c r="J56" s="48"/>
      <c r="K56" s="21"/>
      <c r="L56" s="31" t="s">
        <v>36</v>
      </c>
      <c r="M56" s="39">
        <v>1</v>
      </c>
      <c r="N56" s="39">
        <v>13</v>
      </c>
      <c r="O56" s="53" t="s">
        <v>68</v>
      </c>
      <c r="P56" s="34">
        <v>200</v>
      </c>
      <c r="Q56" s="35">
        <f>Q57</f>
        <v>7</v>
      </c>
      <c r="R56" s="35">
        <f>R57</f>
        <v>0</v>
      </c>
    </row>
    <row r="57" spans="1:18" ht="51.75" customHeight="1">
      <c r="A57" s="51"/>
      <c r="B57" s="52"/>
      <c r="C57" s="28"/>
      <c r="D57" s="18"/>
      <c r="E57" s="29"/>
      <c r="F57" s="47"/>
      <c r="G57" s="47"/>
      <c r="H57" s="18"/>
      <c r="I57" s="30"/>
      <c r="J57" s="48"/>
      <c r="K57" s="21"/>
      <c r="L57" s="31" t="s">
        <v>37</v>
      </c>
      <c r="M57" s="39">
        <v>1</v>
      </c>
      <c r="N57" s="39">
        <v>13</v>
      </c>
      <c r="O57" s="53" t="s">
        <v>68</v>
      </c>
      <c r="P57" s="34">
        <v>240</v>
      </c>
      <c r="Q57" s="35">
        <v>7</v>
      </c>
      <c r="R57" s="35">
        <v>0</v>
      </c>
    </row>
    <row r="58" spans="1:18" ht="21" customHeight="1">
      <c r="A58" s="32">
        <v>1</v>
      </c>
      <c r="B58" s="32">
        <v>13</v>
      </c>
      <c r="C58" s="49" t="s">
        <v>69</v>
      </c>
      <c r="D58" s="18">
        <v>203</v>
      </c>
      <c r="E58" s="19"/>
      <c r="F58" s="17"/>
      <c r="G58" s="17"/>
      <c r="H58" s="18" t="s">
        <v>70</v>
      </c>
      <c r="I58" s="20"/>
      <c r="J58" s="17"/>
      <c r="K58" s="21">
        <v>530</v>
      </c>
      <c r="L58" s="22" t="s">
        <v>71</v>
      </c>
      <c r="M58" s="23" t="s">
        <v>20</v>
      </c>
      <c r="N58" s="23" t="s">
        <v>0</v>
      </c>
      <c r="O58" s="24" t="s">
        <v>0</v>
      </c>
      <c r="P58" s="25" t="s">
        <v>0</v>
      </c>
      <c r="Q58" s="26">
        <f t="shared" ref="Q58:R60" si="3">Q59</f>
        <v>430.1</v>
      </c>
      <c r="R58" s="26">
        <f t="shared" si="3"/>
        <v>445</v>
      </c>
    </row>
    <row r="59" spans="1:18" ht="21" customHeight="1">
      <c r="A59" s="15"/>
      <c r="B59" s="16"/>
      <c r="C59" s="27">
        <v>203</v>
      </c>
      <c r="D59" s="28">
        <v>203</v>
      </c>
      <c r="E59" s="29"/>
      <c r="F59" s="17"/>
      <c r="G59" s="17"/>
      <c r="H59" s="18" t="s">
        <v>70</v>
      </c>
      <c r="I59" s="30"/>
      <c r="J59" s="17"/>
      <c r="K59" s="21">
        <v>530</v>
      </c>
      <c r="L59" s="31" t="s">
        <v>72</v>
      </c>
      <c r="M59" s="32" t="s">
        <v>20</v>
      </c>
      <c r="N59" s="32" t="s">
        <v>32</v>
      </c>
      <c r="O59" s="33" t="s">
        <v>0</v>
      </c>
      <c r="P59" s="34" t="s">
        <v>0</v>
      </c>
      <c r="Q59" s="35">
        <f t="shared" si="3"/>
        <v>430.1</v>
      </c>
      <c r="R59" s="35">
        <f t="shared" si="3"/>
        <v>445</v>
      </c>
    </row>
    <row r="60" spans="1:18" ht="47.25" customHeight="1">
      <c r="A60" s="15"/>
      <c r="B60" s="27" t="s">
        <v>73</v>
      </c>
      <c r="C60" s="17"/>
      <c r="D60" s="18">
        <v>203</v>
      </c>
      <c r="E60" s="29"/>
      <c r="F60" s="17"/>
      <c r="G60" s="17"/>
      <c r="H60" s="18" t="s">
        <v>70</v>
      </c>
      <c r="I60" s="30"/>
      <c r="J60" s="17"/>
      <c r="K60" s="21">
        <v>530</v>
      </c>
      <c r="L60" s="46" t="s">
        <v>22</v>
      </c>
      <c r="M60" s="32" t="s">
        <v>20</v>
      </c>
      <c r="N60" s="32" t="s">
        <v>32</v>
      </c>
      <c r="O60" s="33" t="s">
        <v>23</v>
      </c>
      <c r="P60" s="34" t="s">
        <v>0</v>
      </c>
      <c r="Q60" s="35">
        <f t="shared" si="3"/>
        <v>430.1</v>
      </c>
      <c r="R60" s="35">
        <f t="shared" si="3"/>
        <v>445</v>
      </c>
    </row>
    <row r="61" spans="1:18" ht="94.5" customHeight="1">
      <c r="A61" s="15"/>
      <c r="B61" s="27" t="s">
        <v>70</v>
      </c>
      <c r="C61" s="17"/>
      <c r="D61" s="18">
        <v>203</v>
      </c>
      <c r="E61" s="29"/>
      <c r="F61" s="17"/>
      <c r="G61" s="17"/>
      <c r="H61" s="18" t="s">
        <v>70</v>
      </c>
      <c r="I61" s="30"/>
      <c r="J61" s="17"/>
      <c r="K61" s="21">
        <v>530</v>
      </c>
      <c r="L61" s="36" t="s">
        <v>74</v>
      </c>
      <c r="M61" s="32" t="s">
        <v>20</v>
      </c>
      <c r="N61" s="32" t="s">
        <v>32</v>
      </c>
      <c r="O61" s="33" t="s">
        <v>75</v>
      </c>
      <c r="P61" s="34" t="s">
        <v>0</v>
      </c>
      <c r="Q61" s="35">
        <f>Q62+Q64</f>
        <v>430.1</v>
      </c>
      <c r="R61" s="35">
        <f>R62+R64</f>
        <v>445</v>
      </c>
    </row>
    <row r="62" spans="1:18" ht="94.5" customHeight="1">
      <c r="A62" s="15"/>
      <c r="B62" s="27"/>
      <c r="C62" s="27"/>
      <c r="D62" s="18"/>
      <c r="E62" s="29"/>
      <c r="F62" s="29"/>
      <c r="G62" s="29"/>
      <c r="H62" s="18"/>
      <c r="I62" s="30"/>
      <c r="J62" s="30"/>
      <c r="K62" s="21"/>
      <c r="L62" s="31" t="s">
        <v>26</v>
      </c>
      <c r="M62" s="32" t="s">
        <v>20</v>
      </c>
      <c r="N62" s="32" t="s">
        <v>32</v>
      </c>
      <c r="O62" s="33" t="s">
        <v>75</v>
      </c>
      <c r="P62" s="34">
        <v>100</v>
      </c>
      <c r="Q62" s="35">
        <f>Q63</f>
        <v>261.60000000000002</v>
      </c>
      <c r="R62" s="35">
        <f>R63</f>
        <v>261.60000000000002</v>
      </c>
    </row>
    <row r="63" spans="1:18" ht="33.75" customHeight="1">
      <c r="A63" s="15"/>
      <c r="B63" s="27"/>
      <c r="C63" s="27"/>
      <c r="D63" s="18"/>
      <c r="E63" s="29"/>
      <c r="F63" s="29"/>
      <c r="G63" s="29"/>
      <c r="H63" s="18"/>
      <c r="I63" s="30"/>
      <c r="J63" s="30"/>
      <c r="K63" s="21"/>
      <c r="L63" s="38" t="s">
        <v>27</v>
      </c>
      <c r="M63" s="32" t="s">
        <v>20</v>
      </c>
      <c r="N63" s="32" t="s">
        <v>32</v>
      </c>
      <c r="O63" s="33" t="s">
        <v>75</v>
      </c>
      <c r="P63" s="34">
        <v>120</v>
      </c>
      <c r="Q63" s="35">
        <v>261.60000000000002</v>
      </c>
      <c r="R63" s="35">
        <v>261.60000000000002</v>
      </c>
    </row>
    <row r="64" spans="1:18" ht="37.5" customHeight="1">
      <c r="A64" s="15"/>
      <c r="B64" s="27">
        <v>500</v>
      </c>
      <c r="C64" s="17"/>
      <c r="D64" s="18">
        <v>203</v>
      </c>
      <c r="E64" s="29"/>
      <c r="F64" s="17"/>
      <c r="G64" s="17"/>
      <c r="H64" s="18" t="s">
        <v>70</v>
      </c>
      <c r="I64" s="30"/>
      <c r="J64" s="17"/>
      <c r="K64" s="21">
        <v>530</v>
      </c>
      <c r="L64" s="31" t="s">
        <v>36</v>
      </c>
      <c r="M64" s="32" t="s">
        <v>20</v>
      </c>
      <c r="N64" s="32" t="s">
        <v>32</v>
      </c>
      <c r="O64" s="33" t="s">
        <v>75</v>
      </c>
      <c r="P64" s="34">
        <v>200</v>
      </c>
      <c r="Q64" s="35">
        <f>Q65</f>
        <v>168.5</v>
      </c>
      <c r="R64" s="35">
        <f>R65</f>
        <v>183.4</v>
      </c>
    </row>
    <row r="65" spans="1:20" ht="54" customHeight="1">
      <c r="A65" s="15"/>
      <c r="B65" s="16">
        <v>2</v>
      </c>
      <c r="C65" s="27">
        <v>203</v>
      </c>
      <c r="D65" s="27">
        <v>203</v>
      </c>
      <c r="E65" s="29" t="s">
        <v>73</v>
      </c>
      <c r="F65" s="29" t="s">
        <v>73</v>
      </c>
      <c r="G65" s="29" t="s">
        <v>70</v>
      </c>
      <c r="H65" s="27" t="s">
        <v>70</v>
      </c>
      <c r="I65" s="30"/>
      <c r="J65" s="30"/>
      <c r="K65" s="37">
        <v>530</v>
      </c>
      <c r="L65" s="38" t="s">
        <v>37</v>
      </c>
      <c r="M65" s="32" t="s">
        <v>20</v>
      </c>
      <c r="N65" s="32" t="s">
        <v>32</v>
      </c>
      <c r="O65" s="33" t="s">
        <v>75</v>
      </c>
      <c r="P65" s="40">
        <v>240</v>
      </c>
      <c r="Q65" s="35">
        <v>168.5</v>
      </c>
      <c r="R65" s="35">
        <v>183.4</v>
      </c>
    </row>
    <row r="66" spans="1:20" ht="32.25" customHeight="1">
      <c r="A66" s="15"/>
      <c r="B66" s="16">
        <v>3</v>
      </c>
      <c r="C66" s="17"/>
      <c r="D66" s="18">
        <v>314</v>
      </c>
      <c r="E66" s="19"/>
      <c r="F66" s="17"/>
      <c r="G66" s="17"/>
      <c r="H66" s="18" t="s">
        <v>76</v>
      </c>
      <c r="I66" s="20"/>
      <c r="J66" s="17"/>
      <c r="K66" s="21">
        <v>540</v>
      </c>
      <c r="L66" s="22" t="s">
        <v>77</v>
      </c>
      <c r="M66" s="23" t="s">
        <v>32</v>
      </c>
      <c r="N66" s="23" t="s">
        <v>0</v>
      </c>
      <c r="O66" s="24" t="s">
        <v>0</v>
      </c>
      <c r="P66" s="25" t="s">
        <v>0</v>
      </c>
      <c r="Q66" s="26">
        <f>Q67+Q75+Q85</f>
        <v>3096.2000000000003</v>
      </c>
      <c r="R66" s="26">
        <f>R67+R75+R85</f>
        <v>3096.39</v>
      </c>
    </row>
    <row r="67" spans="1:20" ht="18.75" customHeight="1">
      <c r="A67" s="15"/>
      <c r="B67" s="16"/>
      <c r="C67" s="27">
        <v>304</v>
      </c>
      <c r="D67" s="28">
        <v>304</v>
      </c>
      <c r="E67" s="29"/>
      <c r="F67" s="17"/>
      <c r="G67" s="17"/>
      <c r="H67" s="18" t="s">
        <v>78</v>
      </c>
      <c r="I67" s="30"/>
      <c r="J67" s="17"/>
      <c r="K67" s="21">
        <v>530</v>
      </c>
      <c r="L67" s="31" t="s">
        <v>79</v>
      </c>
      <c r="M67" s="32" t="s">
        <v>32</v>
      </c>
      <c r="N67" s="32" t="s">
        <v>40</v>
      </c>
      <c r="O67" s="33" t="s">
        <v>0</v>
      </c>
      <c r="P67" s="34" t="s">
        <v>0</v>
      </c>
      <c r="Q67" s="35">
        <f t="shared" ref="Q67:R70" si="4">Q68</f>
        <v>23</v>
      </c>
      <c r="R67" s="35">
        <f t="shared" si="4"/>
        <v>23</v>
      </c>
    </row>
    <row r="68" spans="1:20" ht="50.25" customHeight="1">
      <c r="A68" s="15"/>
      <c r="B68" s="27" t="s">
        <v>21</v>
      </c>
      <c r="C68" s="17"/>
      <c r="D68" s="18">
        <v>304</v>
      </c>
      <c r="E68" s="29"/>
      <c r="F68" s="17"/>
      <c r="G68" s="17"/>
      <c r="H68" s="18" t="s">
        <v>80</v>
      </c>
      <c r="I68" s="30"/>
      <c r="J68" s="17"/>
      <c r="K68" s="21">
        <v>240</v>
      </c>
      <c r="L68" s="46" t="s">
        <v>81</v>
      </c>
      <c r="M68" s="32" t="s">
        <v>32</v>
      </c>
      <c r="N68" s="32" t="s">
        <v>40</v>
      </c>
      <c r="O68" s="33" t="s">
        <v>23</v>
      </c>
      <c r="P68" s="34" t="s">
        <v>0</v>
      </c>
      <c r="Q68" s="35">
        <f>Q69+Q72</f>
        <v>23</v>
      </c>
      <c r="R68" s="35">
        <f>R69+R72</f>
        <v>23</v>
      </c>
      <c r="T68" s="54">
        <f>R67+R59</f>
        <v>468</v>
      </c>
    </row>
    <row r="69" spans="1:20" ht="205.5" customHeight="1">
      <c r="A69" s="15"/>
      <c r="B69" s="27" t="s">
        <v>82</v>
      </c>
      <c r="C69" s="17"/>
      <c r="D69" s="18">
        <v>304</v>
      </c>
      <c r="E69" s="29"/>
      <c r="F69" s="17"/>
      <c r="G69" s="17"/>
      <c r="H69" s="18" t="s">
        <v>82</v>
      </c>
      <c r="I69" s="30"/>
      <c r="J69" s="17"/>
      <c r="K69" s="21">
        <v>120</v>
      </c>
      <c r="L69" s="46" t="s">
        <v>201</v>
      </c>
      <c r="M69" s="32" t="s">
        <v>32</v>
      </c>
      <c r="N69" s="32" t="s">
        <v>40</v>
      </c>
      <c r="O69" s="33" t="s">
        <v>83</v>
      </c>
      <c r="P69" s="34">
        <v>0</v>
      </c>
      <c r="Q69" s="35">
        <f t="shared" si="4"/>
        <v>6.5</v>
      </c>
      <c r="R69" s="35">
        <f t="shared" si="4"/>
        <v>6.5</v>
      </c>
    </row>
    <row r="70" spans="1:20" ht="33" customHeight="1">
      <c r="A70" s="15"/>
      <c r="B70" s="27">
        <v>100</v>
      </c>
      <c r="C70" s="17"/>
      <c r="D70" s="18">
        <v>304</v>
      </c>
      <c r="E70" s="29"/>
      <c r="F70" s="17"/>
      <c r="G70" s="17"/>
      <c r="H70" s="18" t="s">
        <v>82</v>
      </c>
      <c r="I70" s="30"/>
      <c r="J70" s="17"/>
      <c r="K70" s="21">
        <v>120</v>
      </c>
      <c r="L70" s="31" t="s">
        <v>36</v>
      </c>
      <c r="M70" s="32">
        <v>3</v>
      </c>
      <c r="N70" s="32">
        <v>4</v>
      </c>
      <c r="O70" s="33" t="s">
        <v>83</v>
      </c>
      <c r="P70" s="34">
        <v>200</v>
      </c>
      <c r="Q70" s="35">
        <f t="shared" si="4"/>
        <v>6.5</v>
      </c>
      <c r="R70" s="35">
        <f t="shared" si="4"/>
        <v>6.5</v>
      </c>
    </row>
    <row r="71" spans="1:20" ht="46.5" customHeight="1">
      <c r="A71" s="15"/>
      <c r="B71" s="16">
        <v>3</v>
      </c>
      <c r="C71" s="27">
        <v>304</v>
      </c>
      <c r="D71" s="27">
        <v>304</v>
      </c>
      <c r="E71" s="29" t="s">
        <v>21</v>
      </c>
      <c r="F71" s="29" t="s">
        <v>21</v>
      </c>
      <c r="G71" s="29" t="s">
        <v>82</v>
      </c>
      <c r="H71" s="27" t="s">
        <v>82</v>
      </c>
      <c r="I71" s="30"/>
      <c r="J71" s="30"/>
      <c r="K71" s="37">
        <v>120</v>
      </c>
      <c r="L71" s="38" t="s">
        <v>37</v>
      </c>
      <c r="M71" s="39">
        <v>3</v>
      </c>
      <c r="N71" s="39">
        <v>4</v>
      </c>
      <c r="O71" s="33" t="s">
        <v>83</v>
      </c>
      <c r="P71" s="40">
        <v>240</v>
      </c>
      <c r="Q71" s="35">
        <v>6.5</v>
      </c>
      <c r="R71" s="35">
        <v>6.5</v>
      </c>
    </row>
    <row r="72" spans="1:20" ht="210.75" customHeight="1">
      <c r="A72" s="15"/>
      <c r="B72" s="16"/>
      <c r="C72" s="27"/>
      <c r="D72" s="28"/>
      <c r="E72" s="29"/>
      <c r="F72" s="47"/>
      <c r="G72" s="47"/>
      <c r="H72" s="18"/>
      <c r="I72" s="30"/>
      <c r="J72" s="48"/>
      <c r="K72" s="21"/>
      <c r="L72" s="46" t="s">
        <v>202</v>
      </c>
      <c r="M72" s="39">
        <v>3</v>
      </c>
      <c r="N72" s="39">
        <v>4</v>
      </c>
      <c r="O72" s="33" t="s">
        <v>84</v>
      </c>
      <c r="P72" s="34">
        <v>0</v>
      </c>
      <c r="Q72" s="35">
        <f>Q73</f>
        <v>16.5</v>
      </c>
      <c r="R72" s="35">
        <f>R73</f>
        <v>16.5</v>
      </c>
    </row>
    <row r="73" spans="1:20" ht="46.5" customHeight="1">
      <c r="A73" s="15"/>
      <c r="B73" s="16"/>
      <c r="C73" s="27"/>
      <c r="D73" s="28"/>
      <c r="E73" s="29"/>
      <c r="F73" s="47"/>
      <c r="G73" s="47"/>
      <c r="H73" s="18"/>
      <c r="I73" s="30"/>
      <c r="J73" s="48"/>
      <c r="K73" s="21"/>
      <c r="L73" s="31" t="s">
        <v>36</v>
      </c>
      <c r="M73" s="39">
        <v>3</v>
      </c>
      <c r="N73" s="39">
        <v>4</v>
      </c>
      <c r="O73" s="33" t="s">
        <v>85</v>
      </c>
      <c r="P73" s="34">
        <v>200</v>
      </c>
      <c r="Q73" s="35">
        <f>Q74</f>
        <v>16.5</v>
      </c>
      <c r="R73" s="35">
        <f>R74</f>
        <v>16.5</v>
      </c>
    </row>
    <row r="74" spans="1:20" ht="46.5" customHeight="1">
      <c r="A74" s="15"/>
      <c r="B74" s="16"/>
      <c r="C74" s="27"/>
      <c r="D74" s="28"/>
      <c r="E74" s="29"/>
      <c r="F74" s="47"/>
      <c r="G74" s="47"/>
      <c r="H74" s="18"/>
      <c r="I74" s="30"/>
      <c r="J74" s="48"/>
      <c r="K74" s="21"/>
      <c r="L74" s="38" t="s">
        <v>37</v>
      </c>
      <c r="M74" s="39">
        <v>3</v>
      </c>
      <c r="N74" s="39">
        <v>4</v>
      </c>
      <c r="O74" s="33" t="s">
        <v>85</v>
      </c>
      <c r="P74" s="34">
        <v>240</v>
      </c>
      <c r="Q74" s="35">
        <v>16.5</v>
      </c>
      <c r="R74" s="35">
        <v>16.5</v>
      </c>
    </row>
    <row r="75" spans="1:20" ht="48" customHeight="1">
      <c r="A75" s="15"/>
      <c r="B75" s="16"/>
      <c r="C75" s="27">
        <v>309</v>
      </c>
      <c r="D75" s="28">
        <v>309</v>
      </c>
      <c r="E75" s="29"/>
      <c r="F75" s="17"/>
      <c r="G75" s="17"/>
      <c r="H75" s="18" t="s">
        <v>86</v>
      </c>
      <c r="I75" s="30"/>
      <c r="J75" s="17"/>
      <c r="K75" s="21">
        <v>540</v>
      </c>
      <c r="L75" s="31" t="s">
        <v>87</v>
      </c>
      <c r="M75" s="32" t="s">
        <v>32</v>
      </c>
      <c r="N75" s="32" t="s">
        <v>88</v>
      </c>
      <c r="O75" s="33" t="s">
        <v>0</v>
      </c>
      <c r="P75" s="34" t="s">
        <v>0</v>
      </c>
      <c r="Q75" s="35">
        <f>Q76+Q80</f>
        <v>3024.4</v>
      </c>
      <c r="R75" s="35">
        <f>R76+R80</f>
        <v>3024.44</v>
      </c>
    </row>
    <row r="76" spans="1:20" ht="79.5" customHeight="1">
      <c r="A76" s="15"/>
      <c r="B76" s="27" t="s">
        <v>89</v>
      </c>
      <c r="C76" s="17"/>
      <c r="D76" s="18">
        <v>309</v>
      </c>
      <c r="E76" s="29"/>
      <c r="F76" s="17"/>
      <c r="G76" s="17"/>
      <c r="H76" s="18" t="s">
        <v>90</v>
      </c>
      <c r="I76" s="30"/>
      <c r="J76" s="17"/>
      <c r="K76" s="21">
        <v>240</v>
      </c>
      <c r="L76" s="46" t="s">
        <v>91</v>
      </c>
      <c r="M76" s="32" t="s">
        <v>32</v>
      </c>
      <c r="N76" s="32" t="s">
        <v>88</v>
      </c>
      <c r="O76" s="55" t="s">
        <v>92</v>
      </c>
      <c r="P76" s="34" t="s">
        <v>0</v>
      </c>
      <c r="Q76" s="35">
        <f t="shared" ref="Q76:R78" si="5">Q77</f>
        <v>1024.4000000000001</v>
      </c>
      <c r="R76" s="35">
        <f t="shared" si="5"/>
        <v>1024.44</v>
      </c>
    </row>
    <row r="77" spans="1:20" ht="97.5" customHeight="1">
      <c r="A77" s="15"/>
      <c r="B77" s="27" t="s">
        <v>93</v>
      </c>
      <c r="C77" s="17"/>
      <c r="D77" s="18">
        <v>309</v>
      </c>
      <c r="E77" s="29"/>
      <c r="F77" s="17"/>
      <c r="G77" s="17"/>
      <c r="H77" s="18" t="s">
        <v>90</v>
      </c>
      <c r="I77" s="30"/>
      <c r="J77" s="17"/>
      <c r="K77" s="21">
        <v>240</v>
      </c>
      <c r="L77" s="36" t="s">
        <v>94</v>
      </c>
      <c r="M77" s="32" t="s">
        <v>32</v>
      </c>
      <c r="N77" s="32" t="s">
        <v>88</v>
      </c>
      <c r="O77" s="33" t="s">
        <v>95</v>
      </c>
      <c r="P77" s="34">
        <v>0</v>
      </c>
      <c r="Q77" s="35">
        <f t="shared" si="5"/>
        <v>1024.4000000000001</v>
      </c>
      <c r="R77" s="35">
        <f t="shared" si="5"/>
        <v>1024.44</v>
      </c>
    </row>
    <row r="78" spans="1:20" ht="31.5" customHeight="1">
      <c r="A78" s="15"/>
      <c r="B78" s="27" t="s">
        <v>90</v>
      </c>
      <c r="C78" s="17"/>
      <c r="D78" s="18">
        <v>309</v>
      </c>
      <c r="E78" s="29"/>
      <c r="F78" s="17"/>
      <c r="G78" s="17"/>
      <c r="H78" s="18" t="s">
        <v>90</v>
      </c>
      <c r="I78" s="30"/>
      <c r="J78" s="17"/>
      <c r="K78" s="21">
        <v>240</v>
      </c>
      <c r="L78" s="31" t="s">
        <v>36</v>
      </c>
      <c r="M78" s="32" t="s">
        <v>32</v>
      </c>
      <c r="N78" s="32" t="s">
        <v>88</v>
      </c>
      <c r="O78" s="33" t="s">
        <v>95</v>
      </c>
      <c r="P78" s="34">
        <v>200</v>
      </c>
      <c r="Q78" s="35">
        <f t="shared" si="5"/>
        <v>1024.4000000000001</v>
      </c>
      <c r="R78" s="35">
        <f t="shared" si="5"/>
        <v>1024.44</v>
      </c>
    </row>
    <row r="79" spans="1:20" ht="37.5" customHeight="1">
      <c r="A79" s="15"/>
      <c r="B79" s="27">
        <v>200</v>
      </c>
      <c r="C79" s="17"/>
      <c r="D79" s="18">
        <v>309</v>
      </c>
      <c r="E79" s="29"/>
      <c r="F79" s="17"/>
      <c r="G79" s="17"/>
      <c r="H79" s="18" t="s">
        <v>90</v>
      </c>
      <c r="I79" s="30"/>
      <c r="J79" s="17"/>
      <c r="K79" s="21">
        <v>240</v>
      </c>
      <c r="L79" s="38" t="s">
        <v>37</v>
      </c>
      <c r="M79" s="32">
        <v>3</v>
      </c>
      <c r="N79" s="32">
        <v>9</v>
      </c>
      <c r="O79" s="33" t="s">
        <v>95</v>
      </c>
      <c r="P79" s="34">
        <v>240</v>
      </c>
      <c r="Q79" s="35">
        <v>1024.4000000000001</v>
      </c>
      <c r="R79" s="35">
        <v>1024.44</v>
      </c>
    </row>
    <row r="80" spans="1:20" ht="49.5" customHeight="1">
      <c r="A80" s="15"/>
      <c r="B80" s="27"/>
      <c r="C80" s="27"/>
      <c r="D80" s="18"/>
      <c r="E80" s="29"/>
      <c r="F80" s="29"/>
      <c r="G80" s="29"/>
      <c r="H80" s="18"/>
      <c r="I80" s="30"/>
      <c r="J80" s="30"/>
      <c r="K80" s="21"/>
      <c r="L80" s="36" t="s">
        <v>203</v>
      </c>
      <c r="M80" s="32">
        <v>3</v>
      </c>
      <c r="N80" s="32">
        <v>9</v>
      </c>
      <c r="O80" s="56" t="s">
        <v>96</v>
      </c>
      <c r="P80" s="34"/>
      <c r="Q80" s="35">
        <f>Q81</f>
        <v>2000</v>
      </c>
      <c r="R80" s="35">
        <f>R81</f>
        <v>2000</v>
      </c>
    </row>
    <row r="81" spans="1:18" ht="92.25" customHeight="1">
      <c r="A81" s="15"/>
      <c r="B81" s="27"/>
      <c r="C81" s="27"/>
      <c r="D81" s="18"/>
      <c r="E81" s="29"/>
      <c r="F81" s="29"/>
      <c r="G81" s="29"/>
      <c r="H81" s="18"/>
      <c r="I81" s="30"/>
      <c r="J81" s="30"/>
      <c r="K81" s="21"/>
      <c r="L81" s="36" t="s">
        <v>204</v>
      </c>
      <c r="M81" s="32">
        <v>3</v>
      </c>
      <c r="N81" s="32">
        <v>9</v>
      </c>
      <c r="O81" s="56" t="s">
        <v>97</v>
      </c>
      <c r="P81" s="34">
        <v>0</v>
      </c>
      <c r="Q81" s="35">
        <f>Q83</f>
        <v>2000</v>
      </c>
      <c r="R81" s="35">
        <f>R83</f>
        <v>2000</v>
      </c>
    </row>
    <row r="82" spans="1:18" ht="61.5" customHeight="1">
      <c r="A82" s="15"/>
      <c r="B82" s="27"/>
      <c r="C82" s="27"/>
      <c r="D82" s="18"/>
      <c r="E82" s="29"/>
      <c r="F82" s="29"/>
      <c r="G82" s="29"/>
      <c r="H82" s="18"/>
      <c r="I82" s="30"/>
      <c r="J82" s="30"/>
      <c r="K82" s="21"/>
      <c r="L82" s="45" t="s">
        <v>205</v>
      </c>
      <c r="M82" s="32">
        <v>3</v>
      </c>
      <c r="N82" s="32">
        <v>9</v>
      </c>
      <c r="O82" s="56" t="s">
        <v>98</v>
      </c>
      <c r="P82" s="34">
        <v>0</v>
      </c>
      <c r="Q82" s="35">
        <f>Q83</f>
        <v>2000</v>
      </c>
      <c r="R82" s="35">
        <f>R83</f>
        <v>2000</v>
      </c>
    </row>
    <row r="83" spans="1:18" ht="36.75" customHeight="1">
      <c r="A83" s="15"/>
      <c r="B83" s="27"/>
      <c r="C83" s="27"/>
      <c r="D83" s="18"/>
      <c r="E83" s="29"/>
      <c r="F83" s="29"/>
      <c r="G83" s="29"/>
      <c r="H83" s="18"/>
      <c r="I83" s="30"/>
      <c r="J83" s="30"/>
      <c r="K83" s="21"/>
      <c r="L83" s="31" t="s">
        <v>36</v>
      </c>
      <c r="M83" s="32">
        <v>3</v>
      </c>
      <c r="N83" s="32">
        <v>9</v>
      </c>
      <c r="O83" s="56" t="s">
        <v>98</v>
      </c>
      <c r="P83" s="34">
        <v>200</v>
      </c>
      <c r="Q83" s="35">
        <f t="shared" ref="Q83:R83" si="6">Q84</f>
        <v>2000</v>
      </c>
      <c r="R83" s="35">
        <f t="shared" si="6"/>
        <v>2000</v>
      </c>
    </row>
    <row r="84" spans="1:18" ht="54" customHeight="1">
      <c r="A84" s="15"/>
      <c r="B84" s="27"/>
      <c r="C84" s="27"/>
      <c r="D84" s="18"/>
      <c r="E84" s="29"/>
      <c r="F84" s="29"/>
      <c r="G84" s="29"/>
      <c r="H84" s="18"/>
      <c r="I84" s="30"/>
      <c r="J84" s="30"/>
      <c r="K84" s="21"/>
      <c r="L84" s="38" t="s">
        <v>37</v>
      </c>
      <c r="M84" s="32">
        <v>3</v>
      </c>
      <c r="N84" s="32">
        <v>9</v>
      </c>
      <c r="O84" s="56" t="s">
        <v>98</v>
      </c>
      <c r="P84" s="34">
        <v>240</v>
      </c>
      <c r="Q84" s="35">
        <v>2000</v>
      </c>
      <c r="R84" s="35">
        <v>2000</v>
      </c>
    </row>
    <row r="85" spans="1:18" ht="50.25" customHeight="1">
      <c r="A85" s="15"/>
      <c r="B85" s="27"/>
      <c r="C85" s="27"/>
      <c r="D85" s="18"/>
      <c r="E85" s="29"/>
      <c r="F85" s="29"/>
      <c r="G85" s="29"/>
      <c r="H85" s="18"/>
      <c r="I85" s="30"/>
      <c r="J85" s="30"/>
      <c r="K85" s="21"/>
      <c r="L85" s="31" t="s">
        <v>99</v>
      </c>
      <c r="M85" s="32">
        <v>3</v>
      </c>
      <c r="N85" s="32">
        <v>14</v>
      </c>
      <c r="O85" s="57"/>
      <c r="P85" s="34"/>
      <c r="Q85" s="35">
        <f>Q86</f>
        <v>48.8</v>
      </c>
      <c r="R85" s="35">
        <f>R86</f>
        <v>48.95</v>
      </c>
    </row>
    <row r="86" spans="1:18" ht="52.5" customHeight="1">
      <c r="A86" s="15"/>
      <c r="B86" s="16"/>
      <c r="C86" s="27">
        <v>314</v>
      </c>
      <c r="D86" s="28">
        <v>314</v>
      </c>
      <c r="E86" s="29"/>
      <c r="F86" s="17"/>
      <c r="G86" s="17"/>
      <c r="H86" s="18" t="s">
        <v>76</v>
      </c>
      <c r="I86" s="30"/>
      <c r="J86" s="17"/>
      <c r="K86" s="21">
        <v>540</v>
      </c>
      <c r="L86" s="45" t="s">
        <v>206</v>
      </c>
      <c r="M86" s="32" t="s">
        <v>32</v>
      </c>
      <c r="N86" s="32" t="s">
        <v>100</v>
      </c>
      <c r="O86" s="49" t="s">
        <v>101</v>
      </c>
      <c r="P86" s="34" t="s">
        <v>0</v>
      </c>
      <c r="Q86" s="35">
        <f>Q87</f>
        <v>48.8</v>
      </c>
      <c r="R86" s="35">
        <f>R87</f>
        <v>48.95</v>
      </c>
    </row>
    <row r="87" spans="1:18" ht="69" customHeight="1">
      <c r="A87" s="15"/>
      <c r="B87" s="16"/>
      <c r="C87" s="27"/>
      <c r="D87" s="18"/>
      <c r="E87" s="29"/>
      <c r="F87" s="29"/>
      <c r="G87" s="29"/>
      <c r="H87" s="18"/>
      <c r="I87" s="30"/>
      <c r="J87" s="30"/>
      <c r="K87" s="21"/>
      <c r="L87" s="76" t="s">
        <v>216</v>
      </c>
      <c r="M87" s="32">
        <v>3</v>
      </c>
      <c r="N87" s="32">
        <v>14</v>
      </c>
      <c r="O87" s="49" t="s">
        <v>102</v>
      </c>
      <c r="P87" s="34">
        <v>0</v>
      </c>
      <c r="Q87" s="35">
        <f>Q88+Q91</f>
        <v>48.8</v>
      </c>
      <c r="R87" s="35">
        <f>R88+R91</f>
        <v>48.95</v>
      </c>
    </row>
    <row r="88" spans="1:18" ht="95.25" customHeight="1">
      <c r="A88" s="15"/>
      <c r="B88" s="27" t="s">
        <v>103</v>
      </c>
      <c r="C88" s="17"/>
      <c r="D88" s="18">
        <v>314</v>
      </c>
      <c r="E88" s="29"/>
      <c r="F88" s="17"/>
      <c r="G88" s="17"/>
      <c r="H88" s="18" t="s">
        <v>104</v>
      </c>
      <c r="I88" s="30"/>
      <c r="J88" s="17"/>
      <c r="K88" s="21">
        <v>540</v>
      </c>
      <c r="L88" s="74" t="s">
        <v>207</v>
      </c>
      <c r="M88" s="32" t="s">
        <v>32</v>
      </c>
      <c r="N88" s="32" t="s">
        <v>100</v>
      </c>
      <c r="O88" s="49" t="s">
        <v>105</v>
      </c>
      <c r="P88" s="34">
        <v>0</v>
      </c>
      <c r="Q88" s="35">
        <f>Q89</f>
        <v>24.4</v>
      </c>
      <c r="R88" s="35">
        <f>R89</f>
        <v>24.5</v>
      </c>
    </row>
    <row r="89" spans="1:18" ht="31.5" customHeight="1">
      <c r="A89" s="15"/>
      <c r="B89" s="27"/>
      <c r="C89" s="27"/>
      <c r="D89" s="18"/>
      <c r="E89" s="29"/>
      <c r="F89" s="29"/>
      <c r="G89" s="29"/>
      <c r="H89" s="18"/>
      <c r="I89" s="30"/>
      <c r="J89" s="30"/>
      <c r="K89" s="21"/>
      <c r="L89" s="31" t="s">
        <v>36</v>
      </c>
      <c r="M89" s="32">
        <v>3</v>
      </c>
      <c r="N89" s="32">
        <v>14</v>
      </c>
      <c r="O89" s="49" t="s">
        <v>105</v>
      </c>
      <c r="P89" s="34">
        <v>200</v>
      </c>
      <c r="Q89" s="35">
        <f>Q90</f>
        <v>24.4</v>
      </c>
      <c r="R89" s="35">
        <f>R90</f>
        <v>24.5</v>
      </c>
    </row>
    <row r="90" spans="1:18" ht="49.5" customHeight="1">
      <c r="A90" s="15"/>
      <c r="B90" s="27"/>
      <c r="C90" s="27"/>
      <c r="D90" s="18"/>
      <c r="E90" s="29"/>
      <c r="F90" s="29"/>
      <c r="G90" s="29"/>
      <c r="H90" s="18"/>
      <c r="I90" s="30"/>
      <c r="J90" s="30"/>
      <c r="K90" s="21"/>
      <c r="L90" s="38" t="s">
        <v>37</v>
      </c>
      <c r="M90" s="32">
        <v>3</v>
      </c>
      <c r="N90" s="32">
        <v>14</v>
      </c>
      <c r="O90" s="49" t="s">
        <v>105</v>
      </c>
      <c r="P90" s="34">
        <v>240</v>
      </c>
      <c r="Q90" s="35">
        <v>24.4</v>
      </c>
      <c r="R90" s="35">
        <v>24.5</v>
      </c>
    </row>
    <row r="91" spans="1:18" ht="97.5" customHeight="1">
      <c r="A91" s="15"/>
      <c r="B91" s="27" t="s">
        <v>106</v>
      </c>
      <c r="C91" s="17"/>
      <c r="D91" s="18">
        <v>314</v>
      </c>
      <c r="E91" s="29"/>
      <c r="F91" s="17"/>
      <c r="G91" s="17"/>
      <c r="H91" s="18" t="s">
        <v>104</v>
      </c>
      <c r="I91" s="30"/>
      <c r="J91" s="17"/>
      <c r="K91" s="21">
        <v>540</v>
      </c>
      <c r="L91" s="74" t="s">
        <v>208</v>
      </c>
      <c r="M91" s="32" t="s">
        <v>32</v>
      </c>
      <c r="N91" s="32" t="s">
        <v>100</v>
      </c>
      <c r="O91" s="56" t="s">
        <v>107</v>
      </c>
      <c r="P91" s="34" t="s">
        <v>0</v>
      </c>
      <c r="Q91" s="35">
        <f>Q92</f>
        <v>24.4</v>
      </c>
      <c r="R91" s="35">
        <f>R92</f>
        <v>24.45</v>
      </c>
    </row>
    <row r="92" spans="1:18" ht="36.75" customHeight="1">
      <c r="A92" s="15"/>
      <c r="B92" s="27" t="s">
        <v>104</v>
      </c>
      <c r="C92" s="17"/>
      <c r="D92" s="18">
        <v>314</v>
      </c>
      <c r="E92" s="29"/>
      <c r="F92" s="17"/>
      <c r="G92" s="17"/>
      <c r="H92" s="18" t="s">
        <v>104</v>
      </c>
      <c r="I92" s="30"/>
      <c r="J92" s="17"/>
      <c r="K92" s="21">
        <v>540</v>
      </c>
      <c r="L92" s="31" t="s">
        <v>36</v>
      </c>
      <c r="M92" s="32" t="s">
        <v>32</v>
      </c>
      <c r="N92" s="32" t="s">
        <v>100</v>
      </c>
      <c r="O92" s="56" t="s">
        <v>107</v>
      </c>
      <c r="P92" s="34">
        <v>200</v>
      </c>
      <c r="Q92" s="35">
        <f>Q93</f>
        <v>24.4</v>
      </c>
      <c r="R92" s="35">
        <f>R93</f>
        <v>24.45</v>
      </c>
    </row>
    <row r="93" spans="1:18" ht="55.5" customHeight="1">
      <c r="A93" s="15"/>
      <c r="B93" s="27">
        <v>500</v>
      </c>
      <c r="C93" s="17"/>
      <c r="D93" s="18">
        <v>314</v>
      </c>
      <c r="E93" s="29"/>
      <c r="F93" s="17"/>
      <c r="G93" s="17"/>
      <c r="H93" s="18" t="s">
        <v>104</v>
      </c>
      <c r="I93" s="30"/>
      <c r="J93" s="17"/>
      <c r="K93" s="21">
        <v>540</v>
      </c>
      <c r="L93" s="38" t="s">
        <v>37</v>
      </c>
      <c r="M93" s="32">
        <v>3</v>
      </c>
      <c r="N93" s="32">
        <v>14</v>
      </c>
      <c r="O93" s="56" t="s">
        <v>107</v>
      </c>
      <c r="P93" s="34">
        <v>240</v>
      </c>
      <c r="Q93" s="35">
        <v>24.4</v>
      </c>
      <c r="R93" s="35">
        <v>24.45</v>
      </c>
    </row>
    <row r="94" spans="1:18" ht="18.75" customHeight="1">
      <c r="A94" s="15"/>
      <c r="B94" s="16">
        <v>4</v>
      </c>
      <c r="C94" s="17"/>
      <c r="D94" s="18">
        <v>412</v>
      </c>
      <c r="E94" s="19"/>
      <c r="F94" s="17"/>
      <c r="G94" s="17"/>
      <c r="H94" s="18" t="s">
        <v>108</v>
      </c>
      <c r="I94" s="20"/>
      <c r="J94" s="17"/>
      <c r="K94" s="21">
        <v>240</v>
      </c>
      <c r="L94" s="22" t="s">
        <v>109</v>
      </c>
      <c r="M94" s="23" t="s">
        <v>40</v>
      </c>
      <c r="N94" s="23" t="s">
        <v>0</v>
      </c>
      <c r="O94" s="24" t="s">
        <v>0</v>
      </c>
      <c r="P94" s="25" t="s">
        <v>0</v>
      </c>
      <c r="Q94" s="26">
        <f>Q95+Q102+Q109</f>
        <v>12172.3</v>
      </c>
      <c r="R94" s="26">
        <f>R95+R102+R109</f>
        <v>12460.3</v>
      </c>
    </row>
    <row r="95" spans="1:18" ht="18.75" customHeight="1">
      <c r="A95" s="15"/>
      <c r="B95" s="16"/>
      <c r="C95" s="27">
        <v>408</v>
      </c>
      <c r="D95" s="28">
        <v>408</v>
      </c>
      <c r="E95" s="29"/>
      <c r="F95" s="17"/>
      <c r="G95" s="17"/>
      <c r="H95" s="18" t="s">
        <v>110</v>
      </c>
      <c r="I95" s="30"/>
      <c r="J95" s="17"/>
      <c r="K95" s="21">
        <v>810</v>
      </c>
      <c r="L95" s="31" t="s">
        <v>111</v>
      </c>
      <c r="M95" s="32" t="s">
        <v>40</v>
      </c>
      <c r="N95" s="32" t="s">
        <v>112</v>
      </c>
      <c r="O95" s="33" t="s">
        <v>0</v>
      </c>
      <c r="P95" s="34" t="s">
        <v>0</v>
      </c>
      <c r="Q95" s="35">
        <f>Q96</f>
        <v>4335.3</v>
      </c>
      <c r="R95" s="35">
        <f>R96</f>
        <v>4335.3</v>
      </c>
    </row>
    <row r="96" spans="1:18" ht="47.25" customHeight="1">
      <c r="A96" s="15"/>
      <c r="B96" s="27" t="s">
        <v>113</v>
      </c>
      <c r="C96" s="17"/>
      <c r="D96" s="18">
        <v>408</v>
      </c>
      <c r="E96" s="29"/>
      <c r="F96" s="17"/>
      <c r="G96" s="17"/>
      <c r="H96" s="18" t="s">
        <v>110</v>
      </c>
      <c r="I96" s="30"/>
      <c r="J96" s="17"/>
      <c r="K96" s="21">
        <v>810</v>
      </c>
      <c r="L96" s="46" t="s">
        <v>209</v>
      </c>
      <c r="M96" s="32" t="s">
        <v>40</v>
      </c>
      <c r="N96" s="32" t="s">
        <v>112</v>
      </c>
      <c r="O96" s="33" t="s">
        <v>114</v>
      </c>
      <c r="P96" s="34" t="s">
        <v>0</v>
      </c>
      <c r="Q96" s="35">
        <f>Q97</f>
        <v>4335.3</v>
      </c>
      <c r="R96" s="35">
        <f>R97</f>
        <v>4335.3</v>
      </c>
    </row>
    <row r="97" spans="1:18" ht="22.5" customHeight="1">
      <c r="A97" s="15"/>
      <c r="B97" s="27" t="s">
        <v>115</v>
      </c>
      <c r="C97" s="17"/>
      <c r="D97" s="18">
        <v>408</v>
      </c>
      <c r="E97" s="29"/>
      <c r="F97" s="17"/>
      <c r="G97" s="17"/>
      <c r="H97" s="18" t="s">
        <v>110</v>
      </c>
      <c r="I97" s="30"/>
      <c r="J97" s="17"/>
      <c r="K97" s="21">
        <v>810</v>
      </c>
      <c r="L97" s="36" t="s">
        <v>210</v>
      </c>
      <c r="M97" s="32" t="s">
        <v>40</v>
      </c>
      <c r="N97" s="32" t="s">
        <v>112</v>
      </c>
      <c r="O97" s="33" t="s">
        <v>116</v>
      </c>
      <c r="P97" s="34">
        <v>0</v>
      </c>
      <c r="Q97" s="35">
        <f>Q99</f>
        <v>4335.3</v>
      </c>
      <c r="R97" s="35">
        <f>R99</f>
        <v>4335.3</v>
      </c>
    </row>
    <row r="98" spans="1:18" ht="35.25" customHeight="1">
      <c r="A98" s="15"/>
      <c r="B98" s="27"/>
      <c r="C98" s="27"/>
      <c r="D98" s="18"/>
      <c r="E98" s="29"/>
      <c r="F98" s="29"/>
      <c r="G98" s="29"/>
      <c r="H98" s="18"/>
      <c r="I98" s="30"/>
      <c r="J98" s="30"/>
      <c r="K98" s="21"/>
      <c r="L98" s="74" t="s">
        <v>117</v>
      </c>
      <c r="M98" s="32">
        <v>4</v>
      </c>
      <c r="N98" s="32">
        <v>8</v>
      </c>
      <c r="O98" s="33" t="s">
        <v>118</v>
      </c>
      <c r="P98" s="34">
        <v>0</v>
      </c>
      <c r="Q98" s="35">
        <f t="shared" ref="Q98:R100" si="7">Q99</f>
        <v>4335.3</v>
      </c>
      <c r="R98" s="35">
        <f t="shared" si="7"/>
        <v>4335.3</v>
      </c>
    </row>
    <row r="99" spans="1:18" ht="67.5" customHeight="1">
      <c r="A99" s="15"/>
      <c r="B99" s="27" t="s">
        <v>110</v>
      </c>
      <c r="C99" s="17"/>
      <c r="D99" s="18">
        <v>408</v>
      </c>
      <c r="E99" s="29"/>
      <c r="F99" s="17"/>
      <c r="G99" s="17"/>
      <c r="H99" s="18" t="s">
        <v>110</v>
      </c>
      <c r="I99" s="30"/>
      <c r="J99" s="17"/>
      <c r="K99" s="21">
        <v>810</v>
      </c>
      <c r="L99" s="45" t="s">
        <v>211</v>
      </c>
      <c r="M99" s="32" t="s">
        <v>40</v>
      </c>
      <c r="N99" s="32" t="s">
        <v>112</v>
      </c>
      <c r="O99" s="33" t="s">
        <v>119</v>
      </c>
      <c r="P99" s="34">
        <v>0</v>
      </c>
      <c r="Q99" s="35">
        <f t="shared" si="7"/>
        <v>4335.3</v>
      </c>
      <c r="R99" s="35">
        <f t="shared" si="7"/>
        <v>4335.3</v>
      </c>
    </row>
    <row r="100" spans="1:18" ht="19.5" customHeight="1">
      <c r="A100" s="15"/>
      <c r="B100" s="27">
        <v>200</v>
      </c>
      <c r="C100" s="17"/>
      <c r="D100" s="18">
        <v>408</v>
      </c>
      <c r="E100" s="29"/>
      <c r="F100" s="17"/>
      <c r="G100" s="17"/>
      <c r="H100" s="18" t="s">
        <v>110</v>
      </c>
      <c r="I100" s="30"/>
      <c r="J100" s="17"/>
      <c r="K100" s="21">
        <v>240</v>
      </c>
      <c r="L100" s="31" t="s">
        <v>51</v>
      </c>
      <c r="M100" s="32">
        <v>4</v>
      </c>
      <c r="N100" s="32">
        <v>8</v>
      </c>
      <c r="O100" s="33" t="s">
        <v>119</v>
      </c>
      <c r="P100" s="34">
        <v>800</v>
      </c>
      <c r="Q100" s="35">
        <f t="shared" si="7"/>
        <v>4335.3</v>
      </c>
      <c r="R100" s="35">
        <f t="shared" si="7"/>
        <v>4335.3</v>
      </c>
    </row>
    <row r="101" spans="1:18" ht="86.25" customHeight="1">
      <c r="A101" s="15"/>
      <c r="B101" s="16">
        <v>4</v>
      </c>
      <c r="C101" s="27">
        <v>408</v>
      </c>
      <c r="D101" s="27">
        <v>408</v>
      </c>
      <c r="E101" s="29" t="s">
        <v>113</v>
      </c>
      <c r="F101" s="29" t="s">
        <v>115</v>
      </c>
      <c r="G101" s="29" t="s">
        <v>110</v>
      </c>
      <c r="H101" s="27" t="s">
        <v>110</v>
      </c>
      <c r="I101" s="30"/>
      <c r="J101" s="30"/>
      <c r="K101" s="37">
        <v>240</v>
      </c>
      <c r="L101" s="31" t="s">
        <v>120</v>
      </c>
      <c r="M101" s="39">
        <v>4</v>
      </c>
      <c r="N101" s="39">
        <v>8</v>
      </c>
      <c r="O101" s="33" t="s">
        <v>119</v>
      </c>
      <c r="P101" s="40">
        <v>810</v>
      </c>
      <c r="Q101" s="35">
        <v>4335.3</v>
      </c>
      <c r="R101" s="35">
        <v>4335.3</v>
      </c>
    </row>
    <row r="102" spans="1:18" ht="18.75" customHeight="1">
      <c r="A102" s="15"/>
      <c r="B102" s="16"/>
      <c r="C102" s="27">
        <v>409</v>
      </c>
      <c r="D102" s="28">
        <v>409</v>
      </c>
      <c r="E102" s="29"/>
      <c r="F102" s="17"/>
      <c r="G102" s="17"/>
      <c r="H102" s="18" t="s">
        <v>121</v>
      </c>
      <c r="I102" s="30"/>
      <c r="J102" s="17"/>
      <c r="K102" s="21">
        <v>540</v>
      </c>
      <c r="L102" s="31" t="s">
        <v>122</v>
      </c>
      <c r="M102" s="32" t="s">
        <v>40</v>
      </c>
      <c r="N102" s="32" t="s">
        <v>88</v>
      </c>
      <c r="O102" s="33" t="s">
        <v>0</v>
      </c>
      <c r="P102" s="34" t="s">
        <v>0</v>
      </c>
      <c r="Q102" s="35">
        <f>Q103</f>
        <v>5472</v>
      </c>
      <c r="R102" s="35">
        <f>R103</f>
        <v>5760</v>
      </c>
    </row>
    <row r="103" spans="1:18" ht="48" customHeight="1">
      <c r="A103" s="15"/>
      <c r="B103" s="27" t="s">
        <v>113</v>
      </c>
      <c r="C103" s="17"/>
      <c r="D103" s="18">
        <v>409</v>
      </c>
      <c r="E103" s="29"/>
      <c r="F103" s="17"/>
      <c r="G103" s="17"/>
      <c r="H103" s="18" t="s">
        <v>123</v>
      </c>
      <c r="I103" s="30"/>
      <c r="J103" s="17"/>
      <c r="K103" s="21">
        <v>410</v>
      </c>
      <c r="L103" s="46" t="s">
        <v>209</v>
      </c>
      <c r="M103" s="32" t="s">
        <v>40</v>
      </c>
      <c r="N103" s="32" t="s">
        <v>88</v>
      </c>
      <c r="O103" s="33" t="s">
        <v>114</v>
      </c>
      <c r="P103" s="34" t="s">
        <v>0</v>
      </c>
      <c r="Q103" s="35">
        <f>Q104</f>
        <v>5472</v>
      </c>
      <c r="R103" s="35">
        <f>R104</f>
        <v>5760</v>
      </c>
    </row>
    <row r="104" spans="1:18" ht="21" customHeight="1">
      <c r="A104" s="15"/>
      <c r="B104" s="27" t="s">
        <v>124</v>
      </c>
      <c r="C104" s="17"/>
      <c r="D104" s="18">
        <v>409</v>
      </c>
      <c r="E104" s="29"/>
      <c r="F104" s="17"/>
      <c r="G104" s="17"/>
      <c r="H104" s="18" t="s">
        <v>123</v>
      </c>
      <c r="I104" s="30"/>
      <c r="J104" s="17"/>
      <c r="K104" s="21">
        <v>410</v>
      </c>
      <c r="L104" s="36" t="s">
        <v>212</v>
      </c>
      <c r="M104" s="32" t="s">
        <v>40</v>
      </c>
      <c r="N104" s="32" t="s">
        <v>88</v>
      </c>
      <c r="O104" s="33" t="s">
        <v>125</v>
      </c>
      <c r="P104" s="34" t="s">
        <v>0</v>
      </c>
      <c r="Q104" s="35">
        <f>Q106</f>
        <v>5472</v>
      </c>
      <c r="R104" s="35">
        <f>R106</f>
        <v>5760</v>
      </c>
    </row>
    <row r="105" spans="1:18" ht="63.75" customHeight="1">
      <c r="A105" s="15"/>
      <c r="B105" s="27"/>
      <c r="C105" s="27"/>
      <c r="D105" s="18"/>
      <c r="E105" s="29"/>
      <c r="F105" s="29"/>
      <c r="G105" s="29"/>
      <c r="H105" s="18"/>
      <c r="I105" s="30"/>
      <c r="J105" s="30"/>
      <c r="K105" s="21"/>
      <c r="L105" s="74" t="s">
        <v>126</v>
      </c>
      <c r="M105" s="32">
        <v>4</v>
      </c>
      <c r="N105" s="32">
        <v>9</v>
      </c>
      <c r="O105" s="33" t="s">
        <v>127</v>
      </c>
      <c r="P105" s="34">
        <v>0</v>
      </c>
      <c r="Q105" s="35">
        <f t="shared" ref="Q105:R107" si="8">Q106</f>
        <v>5472</v>
      </c>
      <c r="R105" s="35">
        <f t="shared" si="8"/>
        <v>5760</v>
      </c>
    </row>
    <row r="106" spans="1:18" ht="70.5" customHeight="1">
      <c r="A106" s="15"/>
      <c r="B106" s="27" t="s">
        <v>128</v>
      </c>
      <c r="C106" s="17"/>
      <c r="D106" s="18">
        <v>409</v>
      </c>
      <c r="E106" s="29"/>
      <c r="F106" s="17"/>
      <c r="G106" s="17"/>
      <c r="H106" s="18" t="s">
        <v>128</v>
      </c>
      <c r="I106" s="30"/>
      <c r="J106" s="17"/>
      <c r="K106" s="21">
        <v>240</v>
      </c>
      <c r="L106" s="45" t="s">
        <v>211</v>
      </c>
      <c r="M106" s="32" t="s">
        <v>40</v>
      </c>
      <c r="N106" s="32" t="s">
        <v>88</v>
      </c>
      <c r="O106" s="33" t="s">
        <v>129</v>
      </c>
      <c r="P106" s="34">
        <v>0</v>
      </c>
      <c r="Q106" s="35">
        <f t="shared" si="8"/>
        <v>5472</v>
      </c>
      <c r="R106" s="35">
        <f t="shared" si="8"/>
        <v>5760</v>
      </c>
    </row>
    <row r="107" spans="1:18" ht="33.75" customHeight="1">
      <c r="A107" s="15"/>
      <c r="B107" s="27">
        <v>200</v>
      </c>
      <c r="C107" s="17"/>
      <c r="D107" s="18">
        <v>409</v>
      </c>
      <c r="E107" s="29"/>
      <c r="F107" s="17"/>
      <c r="G107" s="17"/>
      <c r="H107" s="18" t="s">
        <v>128</v>
      </c>
      <c r="I107" s="30"/>
      <c r="J107" s="17"/>
      <c r="K107" s="21">
        <v>240</v>
      </c>
      <c r="L107" s="31" t="s">
        <v>36</v>
      </c>
      <c r="M107" s="32">
        <v>4</v>
      </c>
      <c r="N107" s="32">
        <v>9</v>
      </c>
      <c r="O107" s="33" t="s">
        <v>129</v>
      </c>
      <c r="P107" s="34">
        <v>200</v>
      </c>
      <c r="Q107" s="35">
        <f t="shared" si="8"/>
        <v>5472</v>
      </c>
      <c r="R107" s="35">
        <f t="shared" si="8"/>
        <v>5760</v>
      </c>
    </row>
    <row r="108" spans="1:18" ht="48.75" customHeight="1">
      <c r="A108" s="15"/>
      <c r="B108" s="16">
        <v>4</v>
      </c>
      <c r="C108" s="27">
        <v>409</v>
      </c>
      <c r="D108" s="27">
        <v>409</v>
      </c>
      <c r="E108" s="29" t="s">
        <v>113</v>
      </c>
      <c r="F108" s="29" t="s">
        <v>124</v>
      </c>
      <c r="G108" s="29" t="s">
        <v>128</v>
      </c>
      <c r="H108" s="27" t="s">
        <v>128</v>
      </c>
      <c r="I108" s="30"/>
      <c r="J108" s="30"/>
      <c r="K108" s="37">
        <v>240</v>
      </c>
      <c r="L108" s="38" t="s">
        <v>37</v>
      </c>
      <c r="M108" s="39">
        <v>4</v>
      </c>
      <c r="N108" s="39">
        <v>9</v>
      </c>
      <c r="O108" s="33" t="s">
        <v>129</v>
      </c>
      <c r="P108" s="40">
        <v>240</v>
      </c>
      <c r="Q108" s="35">
        <v>5472</v>
      </c>
      <c r="R108" s="35">
        <v>5760</v>
      </c>
    </row>
    <row r="109" spans="1:18" ht="18.75" customHeight="1">
      <c r="A109" s="15"/>
      <c r="B109" s="16"/>
      <c r="C109" s="27">
        <v>410</v>
      </c>
      <c r="D109" s="28">
        <v>410</v>
      </c>
      <c r="E109" s="29"/>
      <c r="F109" s="17"/>
      <c r="G109" s="17"/>
      <c r="H109" s="18" t="s">
        <v>130</v>
      </c>
      <c r="I109" s="30"/>
      <c r="J109" s="17"/>
      <c r="K109" s="21">
        <v>240</v>
      </c>
      <c r="L109" s="31" t="s">
        <v>131</v>
      </c>
      <c r="M109" s="32" t="s">
        <v>40</v>
      </c>
      <c r="N109" s="32" t="s">
        <v>132</v>
      </c>
      <c r="O109" s="33" t="s">
        <v>0</v>
      </c>
      <c r="P109" s="34" t="s">
        <v>0</v>
      </c>
      <c r="Q109" s="35">
        <f>Q111+Q113</f>
        <v>2365</v>
      </c>
      <c r="R109" s="35">
        <f>R111+R113</f>
        <v>2365</v>
      </c>
    </row>
    <row r="110" spans="1:18" ht="64.5" customHeight="1">
      <c r="A110" s="15"/>
      <c r="B110" s="27" t="s">
        <v>133</v>
      </c>
      <c r="C110" s="17"/>
      <c r="D110" s="18">
        <v>410</v>
      </c>
      <c r="E110" s="29"/>
      <c r="F110" s="17"/>
      <c r="G110" s="17"/>
      <c r="H110" s="18" t="s">
        <v>134</v>
      </c>
      <c r="I110" s="30"/>
      <c r="J110" s="17"/>
      <c r="K110" s="21">
        <v>240</v>
      </c>
      <c r="L110" s="58" t="s">
        <v>135</v>
      </c>
      <c r="M110" s="32" t="s">
        <v>40</v>
      </c>
      <c r="N110" s="32" t="s">
        <v>132</v>
      </c>
      <c r="O110" s="59" t="s">
        <v>136</v>
      </c>
      <c r="P110" s="34" t="s">
        <v>0</v>
      </c>
      <c r="Q110" s="35">
        <f>Q111</f>
        <v>2000</v>
      </c>
      <c r="R110" s="35">
        <f>R111</f>
        <v>2000</v>
      </c>
    </row>
    <row r="111" spans="1:18" ht="18.75" customHeight="1">
      <c r="A111" s="15"/>
      <c r="B111" s="27" t="s">
        <v>113</v>
      </c>
      <c r="C111" s="17"/>
      <c r="D111" s="18">
        <v>410</v>
      </c>
      <c r="E111" s="29"/>
      <c r="F111" s="17"/>
      <c r="G111" s="17"/>
      <c r="H111" s="18" t="s">
        <v>110</v>
      </c>
      <c r="I111" s="30"/>
      <c r="J111" s="17"/>
      <c r="K111" s="21">
        <v>810</v>
      </c>
      <c r="L111" s="31" t="s">
        <v>51</v>
      </c>
      <c r="M111" s="32" t="s">
        <v>40</v>
      </c>
      <c r="N111" s="32" t="s">
        <v>132</v>
      </c>
      <c r="O111" s="44" t="s">
        <v>137</v>
      </c>
      <c r="P111" s="34">
        <v>800</v>
      </c>
      <c r="Q111" s="35">
        <f>Q112</f>
        <v>2000</v>
      </c>
      <c r="R111" s="35">
        <f>R112</f>
        <v>2000</v>
      </c>
    </row>
    <row r="112" spans="1:18" ht="84.75" customHeight="1">
      <c r="A112" s="15"/>
      <c r="B112" s="27" t="s">
        <v>115</v>
      </c>
      <c r="C112" s="17"/>
      <c r="D112" s="18">
        <v>410</v>
      </c>
      <c r="E112" s="29"/>
      <c r="F112" s="17"/>
      <c r="G112" s="17"/>
      <c r="H112" s="18" t="s">
        <v>110</v>
      </c>
      <c r="I112" s="30"/>
      <c r="J112" s="17"/>
      <c r="K112" s="21">
        <v>810</v>
      </c>
      <c r="L112" s="31" t="s">
        <v>120</v>
      </c>
      <c r="M112" s="32" t="s">
        <v>40</v>
      </c>
      <c r="N112" s="32" t="s">
        <v>132</v>
      </c>
      <c r="O112" s="44" t="s">
        <v>137</v>
      </c>
      <c r="P112" s="34">
        <v>810</v>
      </c>
      <c r="Q112" s="35">
        <v>2000</v>
      </c>
      <c r="R112" s="35">
        <v>2000</v>
      </c>
    </row>
    <row r="113" spans="1:18" ht="51.75" customHeight="1">
      <c r="A113" s="15"/>
      <c r="B113" s="27" t="s">
        <v>110</v>
      </c>
      <c r="C113" s="17"/>
      <c r="D113" s="18">
        <v>410</v>
      </c>
      <c r="E113" s="29"/>
      <c r="F113" s="17"/>
      <c r="G113" s="17"/>
      <c r="H113" s="18" t="s">
        <v>110</v>
      </c>
      <c r="I113" s="30"/>
      <c r="J113" s="17"/>
      <c r="K113" s="21">
        <v>810</v>
      </c>
      <c r="L113" s="46" t="s">
        <v>22</v>
      </c>
      <c r="M113" s="32" t="s">
        <v>40</v>
      </c>
      <c r="N113" s="32" t="s">
        <v>132</v>
      </c>
      <c r="O113" s="44" t="s">
        <v>23</v>
      </c>
      <c r="P113" s="34" t="s">
        <v>0</v>
      </c>
      <c r="Q113" s="35">
        <f>Q114</f>
        <v>365</v>
      </c>
      <c r="R113" s="35">
        <f>R114</f>
        <v>365</v>
      </c>
    </row>
    <row r="114" spans="1:18" ht="112.5" customHeight="1">
      <c r="A114" s="15"/>
      <c r="B114" s="27">
        <v>200</v>
      </c>
      <c r="C114" s="17"/>
      <c r="D114" s="18">
        <v>410</v>
      </c>
      <c r="E114" s="29"/>
      <c r="F114" s="17"/>
      <c r="G114" s="17"/>
      <c r="H114" s="18" t="s">
        <v>110</v>
      </c>
      <c r="I114" s="30"/>
      <c r="J114" s="17"/>
      <c r="K114" s="21">
        <v>240</v>
      </c>
      <c r="L114" s="45" t="s">
        <v>42</v>
      </c>
      <c r="M114" s="32">
        <v>4</v>
      </c>
      <c r="N114" s="32">
        <v>10</v>
      </c>
      <c r="O114" s="44" t="s">
        <v>59</v>
      </c>
      <c r="P114" s="34">
        <v>200</v>
      </c>
      <c r="Q114" s="35">
        <f>Q115</f>
        <v>365</v>
      </c>
      <c r="R114" s="35">
        <f>R115</f>
        <v>365</v>
      </c>
    </row>
    <row r="115" spans="1:18" ht="48" customHeight="1">
      <c r="A115" s="15"/>
      <c r="B115" s="27"/>
      <c r="C115" s="27"/>
      <c r="D115" s="18"/>
      <c r="E115" s="29"/>
      <c r="F115" s="29"/>
      <c r="G115" s="29"/>
      <c r="H115" s="18"/>
      <c r="I115" s="30"/>
      <c r="J115" s="30"/>
      <c r="K115" s="21"/>
      <c r="L115" s="38" t="s">
        <v>37</v>
      </c>
      <c r="M115" s="32">
        <v>4</v>
      </c>
      <c r="N115" s="32">
        <v>10</v>
      </c>
      <c r="O115" s="44" t="s">
        <v>59</v>
      </c>
      <c r="P115" s="34">
        <v>240</v>
      </c>
      <c r="Q115" s="35">
        <v>365</v>
      </c>
      <c r="R115" s="35">
        <v>365</v>
      </c>
    </row>
    <row r="116" spans="1:18" ht="36" customHeight="1">
      <c r="A116" s="15"/>
      <c r="B116" s="16">
        <v>5</v>
      </c>
      <c r="C116" s="17"/>
      <c r="D116" s="18">
        <v>502</v>
      </c>
      <c r="E116" s="19"/>
      <c r="F116" s="17"/>
      <c r="G116" s="17"/>
      <c r="H116" s="18" t="s">
        <v>138</v>
      </c>
      <c r="I116" s="20"/>
      <c r="J116" s="17"/>
      <c r="K116" s="21">
        <v>240</v>
      </c>
      <c r="L116" s="22" t="s">
        <v>139</v>
      </c>
      <c r="M116" s="23" t="s">
        <v>140</v>
      </c>
      <c r="N116" s="23" t="s">
        <v>0</v>
      </c>
      <c r="O116" s="24" t="s">
        <v>0</v>
      </c>
      <c r="P116" s="25" t="s">
        <v>0</v>
      </c>
      <c r="Q116" s="26">
        <f>Q117+Q123+Q128</f>
        <v>10135.9</v>
      </c>
      <c r="R116" s="26">
        <f>R117+R123+R128</f>
        <v>15618</v>
      </c>
    </row>
    <row r="117" spans="1:18" ht="18.75" customHeight="1">
      <c r="A117" s="15"/>
      <c r="B117" s="16"/>
      <c r="C117" s="27">
        <v>501</v>
      </c>
      <c r="D117" s="28">
        <v>501</v>
      </c>
      <c r="E117" s="29"/>
      <c r="F117" s="17"/>
      <c r="G117" s="17"/>
      <c r="H117" s="18" t="s">
        <v>141</v>
      </c>
      <c r="I117" s="30"/>
      <c r="J117" s="17"/>
      <c r="K117" s="21">
        <v>810</v>
      </c>
      <c r="L117" s="31" t="s">
        <v>142</v>
      </c>
      <c r="M117" s="32" t="s">
        <v>140</v>
      </c>
      <c r="N117" s="32" t="s">
        <v>17</v>
      </c>
      <c r="O117" s="33" t="s">
        <v>0</v>
      </c>
      <c r="P117" s="34" t="s">
        <v>0</v>
      </c>
      <c r="Q117" s="35">
        <f>Q118</f>
        <v>1623.5</v>
      </c>
      <c r="R117" s="35">
        <f>R118</f>
        <v>1003.8000000000001</v>
      </c>
    </row>
    <row r="118" spans="1:18" ht="54.75" customHeight="1">
      <c r="A118" s="15"/>
      <c r="B118" s="27" t="s">
        <v>143</v>
      </c>
      <c r="C118" s="17"/>
      <c r="D118" s="18">
        <v>501</v>
      </c>
      <c r="E118" s="29"/>
      <c r="F118" s="17"/>
      <c r="G118" s="17"/>
      <c r="H118" s="18" t="s">
        <v>144</v>
      </c>
      <c r="I118" s="30"/>
      <c r="J118" s="17"/>
      <c r="K118" s="21">
        <v>240</v>
      </c>
      <c r="L118" s="36" t="s">
        <v>145</v>
      </c>
      <c r="M118" s="32" t="s">
        <v>140</v>
      </c>
      <c r="N118" s="32" t="s">
        <v>17</v>
      </c>
      <c r="O118" s="59" t="s">
        <v>146</v>
      </c>
      <c r="P118" s="34" t="s">
        <v>0</v>
      </c>
      <c r="Q118" s="35">
        <f>Q119+Q121</f>
        <v>1623.5</v>
      </c>
      <c r="R118" s="35">
        <f>R119+R121</f>
        <v>1003.8000000000001</v>
      </c>
    </row>
    <row r="119" spans="1:18" ht="25.5" customHeight="1">
      <c r="A119" s="15"/>
      <c r="B119" s="27">
        <v>200</v>
      </c>
      <c r="C119" s="17"/>
      <c r="D119" s="18">
        <v>501</v>
      </c>
      <c r="E119" s="29"/>
      <c r="F119" s="17"/>
      <c r="G119" s="17"/>
      <c r="H119" s="18" t="s">
        <v>144</v>
      </c>
      <c r="I119" s="30"/>
      <c r="J119" s="17"/>
      <c r="K119" s="21">
        <v>240</v>
      </c>
      <c r="L119" s="31" t="s">
        <v>51</v>
      </c>
      <c r="M119" s="32">
        <v>5</v>
      </c>
      <c r="N119" s="32">
        <v>1</v>
      </c>
      <c r="O119" s="59" t="s">
        <v>147</v>
      </c>
      <c r="P119" s="34">
        <v>800</v>
      </c>
      <c r="Q119" s="35">
        <f>Q120</f>
        <v>1405.8</v>
      </c>
      <c r="R119" s="35">
        <f>R120</f>
        <v>886.1</v>
      </c>
    </row>
    <row r="120" spans="1:18" ht="84" customHeight="1">
      <c r="A120" s="15"/>
      <c r="B120" s="16">
        <v>5</v>
      </c>
      <c r="C120" s="27">
        <v>501</v>
      </c>
      <c r="D120" s="27">
        <v>501</v>
      </c>
      <c r="E120" s="29" t="s">
        <v>143</v>
      </c>
      <c r="F120" s="29" t="s">
        <v>143</v>
      </c>
      <c r="G120" s="29" t="s">
        <v>144</v>
      </c>
      <c r="H120" s="27" t="s">
        <v>144</v>
      </c>
      <c r="I120" s="30"/>
      <c r="J120" s="30"/>
      <c r="K120" s="37">
        <v>240</v>
      </c>
      <c r="L120" s="31" t="s">
        <v>120</v>
      </c>
      <c r="M120" s="39">
        <v>5</v>
      </c>
      <c r="N120" s="39">
        <v>1</v>
      </c>
      <c r="O120" s="59" t="s">
        <v>147</v>
      </c>
      <c r="P120" s="40">
        <v>810</v>
      </c>
      <c r="Q120" s="35">
        <v>1405.8</v>
      </c>
      <c r="R120" s="35">
        <v>886.1</v>
      </c>
    </row>
    <row r="121" spans="1:18" ht="39" customHeight="1">
      <c r="A121" s="15"/>
      <c r="B121" s="27" t="s">
        <v>148</v>
      </c>
      <c r="C121" s="17"/>
      <c r="D121" s="18">
        <v>501</v>
      </c>
      <c r="E121" s="29"/>
      <c r="F121" s="17"/>
      <c r="G121" s="17"/>
      <c r="H121" s="18" t="s">
        <v>149</v>
      </c>
      <c r="I121" s="30"/>
      <c r="J121" s="17"/>
      <c r="K121" s="21">
        <v>240</v>
      </c>
      <c r="L121" s="31" t="s">
        <v>36</v>
      </c>
      <c r="M121" s="32" t="s">
        <v>140</v>
      </c>
      <c r="N121" s="32" t="s">
        <v>17</v>
      </c>
      <c r="O121" s="59" t="s">
        <v>147</v>
      </c>
      <c r="P121" s="34">
        <v>200</v>
      </c>
      <c r="Q121" s="35">
        <f>Q122</f>
        <v>217.7</v>
      </c>
      <c r="R121" s="35">
        <f>R122</f>
        <v>117.7</v>
      </c>
    </row>
    <row r="122" spans="1:18" ht="46.5" customHeight="1">
      <c r="A122" s="15"/>
      <c r="B122" s="27" t="s">
        <v>150</v>
      </c>
      <c r="C122" s="17"/>
      <c r="D122" s="18">
        <v>501</v>
      </c>
      <c r="E122" s="29"/>
      <c r="F122" s="17"/>
      <c r="G122" s="17"/>
      <c r="H122" s="18" t="s">
        <v>151</v>
      </c>
      <c r="I122" s="30"/>
      <c r="J122" s="17"/>
      <c r="K122" s="21">
        <v>410</v>
      </c>
      <c r="L122" s="38" t="s">
        <v>37</v>
      </c>
      <c r="M122" s="32" t="s">
        <v>140</v>
      </c>
      <c r="N122" s="32" t="s">
        <v>17</v>
      </c>
      <c r="O122" s="59" t="s">
        <v>147</v>
      </c>
      <c r="P122" s="34">
        <v>240</v>
      </c>
      <c r="Q122" s="60">
        <v>217.7</v>
      </c>
      <c r="R122" s="60">
        <v>117.7</v>
      </c>
    </row>
    <row r="123" spans="1:18" ht="18.75" customHeight="1">
      <c r="A123" s="15"/>
      <c r="B123" s="16"/>
      <c r="C123" s="27">
        <v>502</v>
      </c>
      <c r="D123" s="28">
        <v>502</v>
      </c>
      <c r="E123" s="29"/>
      <c r="F123" s="17"/>
      <c r="G123" s="17"/>
      <c r="H123" s="18" t="s">
        <v>138</v>
      </c>
      <c r="I123" s="30"/>
      <c r="J123" s="17"/>
      <c r="K123" s="21">
        <v>240</v>
      </c>
      <c r="L123" s="31" t="s">
        <v>152</v>
      </c>
      <c r="M123" s="32" t="s">
        <v>140</v>
      </c>
      <c r="N123" s="32" t="s">
        <v>20</v>
      </c>
      <c r="O123" s="33" t="s">
        <v>0</v>
      </c>
      <c r="P123" s="34" t="s">
        <v>0</v>
      </c>
      <c r="Q123" s="35">
        <f>Q124</f>
        <v>7462.4</v>
      </c>
      <c r="R123" s="35">
        <f>R124</f>
        <v>13614.2</v>
      </c>
    </row>
    <row r="124" spans="1:18" ht="20.25" customHeight="1">
      <c r="A124" s="15"/>
      <c r="B124" s="27" t="s">
        <v>148</v>
      </c>
      <c r="C124" s="17"/>
      <c r="D124" s="18">
        <v>502</v>
      </c>
      <c r="E124" s="29"/>
      <c r="F124" s="17"/>
      <c r="G124" s="17"/>
      <c r="H124" s="18" t="s">
        <v>153</v>
      </c>
      <c r="I124" s="30"/>
      <c r="J124" s="17"/>
      <c r="K124" s="21">
        <v>240</v>
      </c>
      <c r="L124" s="61" t="s">
        <v>154</v>
      </c>
      <c r="M124" s="32" t="s">
        <v>140</v>
      </c>
      <c r="N124" s="32" t="s">
        <v>20</v>
      </c>
      <c r="O124" s="53" t="s">
        <v>146</v>
      </c>
      <c r="P124" s="34">
        <v>0</v>
      </c>
      <c r="Q124" s="35">
        <f>Q126</f>
        <v>7462.4</v>
      </c>
      <c r="R124" s="35">
        <f>R126</f>
        <v>13614.2</v>
      </c>
    </row>
    <row r="125" spans="1:18" ht="242.25" customHeight="1">
      <c r="A125" s="15"/>
      <c r="B125" s="27"/>
      <c r="C125" s="27"/>
      <c r="D125" s="18"/>
      <c r="E125" s="29"/>
      <c r="F125" s="29"/>
      <c r="G125" s="29"/>
      <c r="H125" s="18"/>
      <c r="I125" s="30"/>
      <c r="J125" s="30"/>
      <c r="K125" s="21"/>
      <c r="L125" s="31" t="s">
        <v>155</v>
      </c>
      <c r="M125" s="32" t="s">
        <v>140</v>
      </c>
      <c r="N125" s="32" t="s">
        <v>20</v>
      </c>
      <c r="O125" s="53" t="s">
        <v>156</v>
      </c>
      <c r="P125" s="34">
        <v>0</v>
      </c>
      <c r="Q125" s="35">
        <f>Q126</f>
        <v>7462.4</v>
      </c>
      <c r="R125" s="35">
        <f>R126</f>
        <v>13614.2</v>
      </c>
    </row>
    <row r="126" spans="1:18" ht="24.75" customHeight="1">
      <c r="A126" s="15"/>
      <c r="B126" s="27" t="s">
        <v>150</v>
      </c>
      <c r="C126" s="17"/>
      <c r="D126" s="18">
        <v>502</v>
      </c>
      <c r="E126" s="29"/>
      <c r="F126" s="17"/>
      <c r="G126" s="17"/>
      <c r="H126" s="18" t="s">
        <v>153</v>
      </c>
      <c r="I126" s="30"/>
      <c r="J126" s="17"/>
      <c r="K126" s="21">
        <v>240</v>
      </c>
      <c r="L126" s="31" t="s">
        <v>157</v>
      </c>
      <c r="M126" s="32" t="s">
        <v>140</v>
      </c>
      <c r="N126" s="32" t="s">
        <v>20</v>
      </c>
      <c r="O126" s="53" t="s">
        <v>156</v>
      </c>
      <c r="P126" s="34">
        <v>500</v>
      </c>
      <c r="Q126" s="35">
        <f>Q127</f>
        <v>7462.4</v>
      </c>
      <c r="R126" s="35">
        <f>R127</f>
        <v>13614.2</v>
      </c>
    </row>
    <row r="127" spans="1:18" ht="21" customHeight="1">
      <c r="A127" s="15"/>
      <c r="B127" s="27" t="s">
        <v>153</v>
      </c>
      <c r="C127" s="17"/>
      <c r="D127" s="18">
        <v>502</v>
      </c>
      <c r="E127" s="29"/>
      <c r="F127" s="17"/>
      <c r="G127" s="17"/>
      <c r="H127" s="18" t="s">
        <v>153</v>
      </c>
      <c r="I127" s="30"/>
      <c r="J127" s="17"/>
      <c r="K127" s="21">
        <v>240</v>
      </c>
      <c r="L127" s="38" t="s">
        <v>158</v>
      </c>
      <c r="M127" s="32" t="s">
        <v>140</v>
      </c>
      <c r="N127" s="32" t="s">
        <v>20</v>
      </c>
      <c r="O127" s="53" t="s">
        <v>156</v>
      </c>
      <c r="P127" s="34">
        <v>540</v>
      </c>
      <c r="Q127" s="35">
        <v>7462.4</v>
      </c>
      <c r="R127" s="35">
        <v>13614.2</v>
      </c>
    </row>
    <row r="128" spans="1:18" ht="20.25" customHeight="1">
      <c r="A128" s="15"/>
      <c r="B128" s="27"/>
      <c r="C128" s="27"/>
      <c r="D128" s="18"/>
      <c r="E128" s="29"/>
      <c r="F128" s="29"/>
      <c r="G128" s="29"/>
      <c r="H128" s="18"/>
      <c r="I128" s="30"/>
      <c r="J128" s="30"/>
      <c r="K128" s="21"/>
      <c r="L128" s="36" t="s">
        <v>159</v>
      </c>
      <c r="M128" s="32">
        <v>5</v>
      </c>
      <c r="N128" s="32">
        <v>3</v>
      </c>
      <c r="O128" s="53"/>
      <c r="P128" s="34"/>
      <c r="Q128" s="35">
        <f t="shared" ref="Q128:R131" si="9">Q129</f>
        <v>1050</v>
      </c>
      <c r="R128" s="35">
        <f t="shared" si="9"/>
        <v>1000</v>
      </c>
    </row>
    <row r="129" spans="1:18" ht="49.5" customHeight="1">
      <c r="A129" s="15"/>
      <c r="B129" s="27"/>
      <c r="C129" s="27"/>
      <c r="D129" s="18"/>
      <c r="E129" s="29"/>
      <c r="F129" s="29"/>
      <c r="G129" s="29"/>
      <c r="H129" s="18"/>
      <c r="I129" s="30"/>
      <c r="J129" s="30"/>
      <c r="K129" s="21"/>
      <c r="L129" s="36" t="s">
        <v>160</v>
      </c>
      <c r="M129" s="32">
        <v>5</v>
      </c>
      <c r="N129" s="32">
        <v>3</v>
      </c>
      <c r="O129" s="53" t="s">
        <v>161</v>
      </c>
      <c r="P129" s="34">
        <v>0</v>
      </c>
      <c r="Q129" s="35">
        <f>Q131</f>
        <v>1050</v>
      </c>
      <c r="R129" s="35">
        <f>R131</f>
        <v>1000</v>
      </c>
    </row>
    <row r="130" spans="1:18" ht="49.5" customHeight="1">
      <c r="A130" s="15"/>
      <c r="B130" s="27"/>
      <c r="C130" s="27"/>
      <c r="D130" s="18"/>
      <c r="E130" s="29"/>
      <c r="F130" s="29"/>
      <c r="G130" s="29"/>
      <c r="H130" s="18"/>
      <c r="I130" s="30"/>
      <c r="J130" s="30"/>
      <c r="K130" s="21"/>
      <c r="L130" s="31" t="s">
        <v>213</v>
      </c>
      <c r="M130" s="32">
        <v>5</v>
      </c>
      <c r="N130" s="32">
        <v>3</v>
      </c>
      <c r="O130" s="53" t="s">
        <v>162</v>
      </c>
      <c r="P130" s="34">
        <v>0</v>
      </c>
      <c r="Q130" s="35">
        <f>Q131</f>
        <v>1050</v>
      </c>
      <c r="R130" s="35">
        <f>R131</f>
        <v>1000</v>
      </c>
    </row>
    <row r="131" spans="1:18" ht="36.75" customHeight="1">
      <c r="A131" s="15"/>
      <c r="B131" s="27"/>
      <c r="C131" s="27"/>
      <c r="D131" s="18"/>
      <c r="E131" s="29"/>
      <c r="F131" s="29"/>
      <c r="G131" s="29"/>
      <c r="H131" s="18"/>
      <c r="I131" s="30"/>
      <c r="J131" s="30"/>
      <c r="K131" s="21"/>
      <c r="L131" s="31" t="s">
        <v>36</v>
      </c>
      <c r="M131" s="32">
        <v>5</v>
      </c>
      <c r="N131" s="32">
        <v>3</v>
      </c>
      <c r="O131" s="53" t="s">
        <v>162</v>
      </c>
      <c r="P131" s="34">
        <v>200</v>
      </c>
      <c r="Q131" s="35">
        <f t="shared" si="9"/>
        <v>1050</v>
      </c>
      <c r="R131" s="35">
        <f t="shared" si="9"/>
        <v>1000</v>
      </c>
    </row>
    <row r="132" spans="1:18" ht="50.25" customHeight="1">
      <c r="A132" s="15"/>
      <c r="B132" s="27"/>
      <c r="C132" s="27"/>
      <c r="D132" s="18"/>
      <c r="E132" s="29"/>
      <c r="F132" s="29"/>
      <c r="G132" s="29"/>
      <c r="H132" s="18"/>
      <c r="I132" s="30"/>
      <c r="J132" s="30"/>
      <c r="K132" s="21"/>
      <c r="L132" s="38" t="s">
        <v>37</v>
      </c>
      <c r="M132" s="32">
        <v>5</v>
      </c>
      <c r="N132" s="32">
        <v>3</v>
      </c>
      <c r="O132" s="53" t="s">
        <v>162</v>
      </c>
      <c r="P132" s="34">
        <v>240</v>
      </c>
      <c r="Q132" s="35">
        <v>1050</v>
      </c>
      <c r="R132" s="35">
        <v>1000</v>
      </c>
    </row>
    <row r="133" spans="1:18" ht="18.75" customHeight="1">
      <c r="A133" s="15"/>
      <c r="B133" s="27"/>
      <c r="C133" s="62"/>
      <c r="D133" s="18"/>
      <c r="E133" s="29"/>
      <c r="F133" s="47"/>
      <c r="G133" s="47"/>
      <c r="H133" s="18"/>
      <c r="I133" s="30"/>
      <c r="J133" s="48"/>
      <c r="K133" s="21"/>
      <c r="L133" s="22" t="s">
        <v>163</v>
      </c>
      <c r="M133" s="23">
        <v>6</v>
      </c>
      <c r="N133" s="23">
        <v>0</v>
      </c>
      <c r="O133" s="63" t="s">
        <v>164</v>
      </c>
      <c r="P133" s="25"/>
      <c r="Q133" s="64">
        <f t="shared" ref="Q133:R135" si="10">Q134</f>
        <v>1.08</v>
      </c>
      <c r="R133" s="64">
        <f t="shared" si="10"/>
        <v>1.08</v>
      </c>
    </row>
    <row r="134" spans="1:18" ht="43.5" customHeight="1">
      <c r="A134" s="15"/>
      <c r="B134" s="27"/>
      <c r="C134" s="62"/>
      <c r="D134" s="18"/>
      <c r="E134" s="29"/>
      <c r="F134" s="47"/>
      <c r="G134" s="47"/>
      <c r="H134" s="18"/>
      <c r="I134" s="30"/>
      <c r="J134" s="48"/>
      <c r="K134" s="21"/>
      <c r="L134" s="36" t="s">
        <v>145</v>
      </c>
      <c r="M134" s="32">
        <v>6</v>
      </c>
      <c r="N134" s="32">
        <v>5</v>
      </c>
      <c r="O134" s="65" t="s">
        <v>146</v>
      </c>
      <c r="P134" s="34">
        <v>0</v>
      </c>
      <c r="Q134" s="35">
        <f t="shared" si="10"/>
        <v>1.08</v>
      </c>
      <c r="R134" s="35">
        <f t="shared" si="10"/>
        <v>1.08</v>
      </c>
    </row>
    <row r="135" spans="1:18" ht="127.5" customHeight="1">
      <c r="A135" s="15"/>
      <c r="B135" s="27"/>
      <c r="C135" s="62"/>
      <c r="D135" s="18"/>
      <c r="E135" s="29"/>
      <c r="F135" s="47"/>
      <c r="G135" s="47"/>
      <c r="H135" s="18"/>
      <c r="I135" s="30"/>
      <c r="J135" s="48"/>
      <c r="K135" s="21"/>
      <c r="L135" s="31" t="s">
        <v>165</v>
      </c>
      <c r="M135" s="32">
        <v>6</v>
      </c>
      <c r="N135" s="32">
        <v>5</v>
      </c>
      <c r="O135" s="65" t="s">
        <v>166</v>
      </c>
      <c r="P135" s="34">
        <v>200</v>
      </c>
      <c r="Q135" s="35">
        <f t="shared" si="10"/>
        <v>1.08</v>
      </c>
      <c r="R135" s="35">
        <f t="shared" si="10"/>
        <v>1.08</v>
      </c>
    </row>
    <row r="136" spans="1:18" ht="33.75" customHeight="1">
      <c r="A136" s="15"/>
      <c r="B136" s="27"/>
      <c r="C136" s="62"/>
      <c r="D136" s="18"/>
      <c r="E136" s="29"/>
      <c r="F136" s="47"/>
      <c r="G136" s="47"/>
      <c r="H136" s="18"/>
      <c r="I136" s="30"/>
      <c r="J136" s="48"/>
      <c r="K136" s="21"/>
      <c r="L136" s="31" t="s">
        <v>36</v>
      </c>
      <c r="M136" s="32">
        <v>6</v>
      </c>
      <c r="N136" s="32">
        <v>5</v>
      </c>
      <c r="O136" s="65" t="s">
        <v>166</v>
      </c>
      <c r="P136" s="34">
        <v>240</v>
      </c>
      <c r="Q136" s="35">
        <v>1.08</v>
      </c>
      <c r="R136" s="35">
        <v>1.08</v>
      </c>
    </row>
    <row r="137" spans="1:18" ht="18.75" customHeight="1">
      <c r="A137" s="15"/>
      <c r="B137" s="16">
        <v>8</v>
      </c>
      <c r="C137" s="17"/>
      <c r="D137" s="18">
        <v>804</v>
      </c>
      <c r="E137" s="19"/>
      <c r="F137" s="17"/>
      <c r="G137" s="17"/>
      <c r="H137" s="18" t="s">
        <v>167</v>
      </c>
      <c r="I137" s="20"/>
      <c r="J137" s="17"/>
      <c r="K137" s="21">
        <v>240</v>
      </c>
      <c r="L137" s="22" t="s">
        <v>168</v>
      </c>
      <c r="M137" s="23" t="s">
        <v>112</v>
      </c>
      <c r="N137" s="23" t="s">
        <v>0</v>
      </c>
      <c r="O137" s="24" t="s">
        <v>0</v>
      </c>
      <c r="P137" s="25" t="s">
        <v>0</v>
      </c>
      <c r="Q137" s="64">
        <f>Q138+Q147</f>
        <v>21393.599999999999</v>
      </c>
      <c r="R137" s="64">
        <f>R138+R147</f>
        <v>19984.849999999999</v>
      </c>
    </row>
    <row r="138" spans="1:18" ht="18.75" customHeight="1">
      <c r="A138" s="15"/>
      <c r="B138" s="16"/>
      <c r="C138" s="27">
        <v>801</v>
      </c>
      <c r="D138" s="28">
        <v>801</v>
      </c>
      <c r="E138" s="29"/>
      <c r="F138" s="17"/>
      <c r="G138" s="17"/>
      <c r="H138" s="18" t="s">
        <v>169</v>
      </c>
      <c r="I138" s="30"/>
      <c r="J138" s="17"/>
      <c r="K138" s="21">
        <v>620</v>
      </c>
      <c r="L138" s="31" t="s">
        <v>170</v>
      </c>
      <c r="M138" s="32" t="s">
        <v>112</v>
      </c>
      <c r="N138" s="32" t="s">
        <v>17</v>
      </c>
      <c r="O138" s="33" t="s">
        <v>0</v>
      </c>
      <c r="P138" s="34" t="s">
        <v>0</v>
      </c>
      <c r="Q138" s="35">
        <f>Q139</f>
        <v>20032.8</v>
      </c>
      <c r="R138" s="35">
        <f>R139</f>
        <v>18624.05</v>
      </c>
    </row>
    <row r="139" spans="1:18" ht="63" customHeight="1">
      <c r="A139" s="15"/>
      <c r="B139" s="27" t="s">
        <v>143</v>
      </c>
      <c r="C139" s="17"/>
      <c r="D139" s="18">
        <v>801</v>
      </c>
      <c r="E139" s="29"/>
      <c r="F139" s="17"/>
      <c r="G139" s="17"/>
      <c r="H139" s="18" t="s">
        <v>144</v>
      </c>
      <c r="I139" s="30"/>
      <c r="J139" s="17"/>
      <c r="K139" s="21">
        <v>620</v>
      </c>
      <c r="L139" s="36" t="s">
        <v>171</v>
      </c>
      <c r="M139" s="32" t="s">
        <v>112</v>
      </c>
      <c r="N139" s="32" t="s">
        <v>17</v>
      </c>
      <c r="O139" s="33" t="s">
        <v>172</v>
      </c>
      <c r="P139" s="34">
        <v>0</v>
      </c>
      <c r="Q139" s="35">
        <f>Q140</f>
        <v>20032.8</v>
      </c>
      <c r="R139" s="35">
        <f>R140</f>
        <v>18624.05</v>
      </c>
    </row>
    <row r="140" spans="1:18" ht="112.5" customHeight="1">
      <c r="A140" s="15"/>
      <c r="B140" s="27" t="s">
        <v>144</v>
      </c>
      <c r="C140" s="17"/>
      <c r="D140" s="18">
        <v>801</v>
      </c>
      <c r="E140" s="29"/>
      <c r="F140" s="17"/>
      <c r="G140" s="17"/>
      <c r="H140" s="18" t="s">
        <v>144</v>
      </c>
      <c r="I140" s="30"/>
      <c r="J140" s="17"/>
      <c r="K140" s="21">
        <v>620</v>
      </c>
      <c r="L140" s="36" t="s">
        <v>214</v>
      </c>
      <c r="M140" s="32" t="s">
        <v>112</v>
      </c>
      <c r="N140" s="32" t="s">
        <v>17</v>
      </c>
      <c r="O140" s="59" t="s">
        <v>173</v>
      </c>
      <c r="P140" s="34">
        <v>0</v>
      </c>
      <c r="Q140" s="66">
        <f>Q141+Q143+Q145</f>
        <v>20032.8</v>
      </c>
      <c r="R140" s="66">
        <f>R141+R143+R145</f>
        <v>18624.05</v>
      </c>
    </row>
    <row r="141" spans="1:18" ht="84.75" customHeight="1">
      <c r="A141" s="15"/>
      <c r="B141" s="27">
        <v>600</v>
      </c>
      <c r="C141" s="17"/>
      <c r="D141" s="18">
        <v>801</v>
      </c>
      <c r="E141" s="29"/>
      <c r="F141" s="17"/>
      <c r="G141" s="17"/>
      <c r="H141" s="18" t="s">
        <v>144</v>
      </c>
      <c r="I141" s="30"/>
      <c r="J141" s="17"/>
      <c r="K141" s="21">
        <v>620</v>
      </c>
      <c r="L141" s="31" t="s">
        <v>26</v>
      </c>
      <c r="M141" s="32">
        <v>8</v>
      </c>
      <c r="N141" s="32">
        <v>1</v>
      </c>
      <c r="O141" s="59" t="s">
        <v>173</v>
      </c>
      <c r="P141" s="34">
        <v>100</v>
      </c>
      <c r="Q141" s="35">
        <f>Q142</f>
        <v>15737.6</v>
      </c>
      <c r="R141" s="35">
        <f>R142</f>
        <v>15737.55</v>
      </c>
    </row>
    <row r="142" spans="1:18" ht="32.25" customHeight="1">
      <c r="A142" s="15"/>
      <c r="B142" s="16">
        <v>8</v>
      </c>
      <c r="C142" s="27">
        <v>801</v>
      </c>
      <c r="D142" s="27">
        <v>801</v>
      </c>
      <c r="E142" s="29" t="s">
        <v>143</v>
      </c>
      <c r="F142" s="29" t="s">
        <v>143</v>
      </c>
      <c r="G142" s="29" t="s">
        <v>144</v>
      </c>
      <c r="H142" s="27" t="s">
        <v>144</v>
      </c>
      <c r="I142" s="30"/>
      <c r="J142" s="30"/>
      <c r="K142" s="37">
        <v>620</v>
      </c>
      <c r="L142" s="38" t="s">
        <v>64</v>
      </c>
      <c r="M142" s="39">
        <v>8</v>
      </c>
      <c r="N142" s="39">
        <v>1</v>
      </c>
      <c r="O142" s="59" t="s">
        <v>173</v>
      </c>
      <c r="P142" s="40">
        <v>110</v>
      </c>
      <c r="Q142" s="35">
        <v>15737.6</v>
      </c>
      <c r="R142" s="35">
        <v>15737.55</v>
      </c>
    </row>
    <row r="143" spans="1:18" ht="36" customHeight="1">
      <c r="A143" s="15"/>
      <c r="B143" s="27" t="s">
        <v>174</v>
      </c>
      <c r="C143" s="17"/>
      <c r="D143" s="18">
        <v>801</v>
      </c>
      <c r="E143" s="29"/>
      <c r="F143" s="17"/>
      <c r="G143" s="17"/>
      <c r="H143" s="18" t="s">
        <v>175</v>
      </c>
      <c r="I143" s="30"/>
      <c r="J143" s="17"/>
      <c r="K143" s="21">
        <v>620</v>
      </c>
      <c r="L143" s="31" t="s">
        <v>36</v>
      </c>
      <c r="M143" s="32" t="s">
        <v>112</v>
      </c>
      <c r="N143" s="32" t="s">
        <v>17</v>
      </c>
      <c r="O143" s="59" t="s">
        <v>173</v>
      </c>
      <c r="P143" s="34">
        <v>200</v>
      </c>
      <c r="Q143" s="35">
        <f>Q144</f>
        <v>4004.7</v>
      </c>
      <c r="R143" s="35">
        <f>R144</f>
        <v>2596</v>
      </c>
    </row>
    <row r="144" spans="1:18" ht="48" customHeight="1">
      <c r="A144" s="15"/>
      <c r="B144" s="27" t="s">
        <v>176</v>
      </c>
      <c r="C144" s="17"/>
      <c r="D144" s="18">
        <v>801</v>
      </c>
      <c r="E144" s="29"/>
      <c r="F144" s="17"/>
      <c r="G144" s="17"/>
      <c r="H144" s="18" t="s">
        <v>177</v>
      </c>
      <c r="I144" s="30"/>
      <c r="J144" s="17"/>
      <c r="K144" s="21">
        <v>620</v>
      </c>
      <c r="L144" s="38" t="s">
        <v>37</v>
      </c>
      <c r="M144" s="32" t="s">
        <v>112</v>
      </c>
      <c r="N144" s="32" t="s">
        <v>17</v>
      </c>
      <c r="O144" s="59" t="s">
        <v>173</v>
      </c>
      <c r="P144" s="34">
        <v>240</v>
      </c>
      <c r="Q144" s="35">
        <v>4004.7</v>
      </c>
      <c r="R144" s="35">
        <v>2596</v>
      </c>
    </row>
    <row r="145" spans="1:18" ht="20.25" customHeight="1">
      <c r="A145" s="15"/>
      <c r="B145" s="27" t="s">
        <v>178</v>
      </c>
      <c r="C145" s="17"/>
      <c r="D145" s="18">
        <v>801</v>
      </c>
      <c r="E145" s="29"/>
      <c r="F145" s="17"/>
      <c r="G145" s="17"/>
      <c r="H145" s="18" t="s">
        <v>178</v>
      </c>
      <c r="I145" s="30"/>
      <c r="J145" s="17"/>
      <c r="K145" s="21">
        <v>620</v>
      </c>
      <c r="L145" s="31" t="s">
        <v>51</v>
      </c>
      <c r="M145" s="32" t="s">
        <v>112</v>
      </c>
      <c r="N145" s="32" t="s">
        <v>17</v>
      </c>
      <c r="O145" s="59" t="s">
        <v>173</v>
      </c>
      <c r="P145" s="34">
        <v>800</v>
      </c>
      <c r="Q145" s="35">
        <f>Q146</f>
        <v>290.5</v>
      </c>
      <c r="R145" s="35">
        <f>R146</f>
        <v>290.5</v>
      </c>
    </row>
    <row r="146" spans="1:18" ht="18.75" customHeight="1">
      <c r="A146" s="15"/>
      <c r="B146" s="27">
        <v>600</v>
      </c>
      <c r="C146" s="17"/>
      <c r="D146" s="18">
        <v>801</v>
      </c>
      <c r="E146" s="29"/>
      <c r="F146" s="17"/>
      <c r="G146" s="17"/>
      <c r="H146" s="18" t="s">
        <v>178</v>
      </c>
      <c r="I146" s="30"/>
      <c r="J146" s="17"/>
      <c r="K146" s="21">
        <v>620</v>
      </c>
      <c r="L146" s="38" t="s">
        <v>60</v>
      </c>
      <c r="M146" s="32">
        <v>8</v>
      </c>
      <c r="N146" s="32">
        <v>1</v>
      </c>
      <c r="O146" s="59" t="s">
        <v>173</v>
      </c>
      <c r="P146" s="34">
        <v>850</v>
      </c>
      <c r="Q146" s="35">
        <v>290.5</v>
      </c>
      <c r="R146" s="35">
        <v>290.5</v>
      </c>
    </row>
    <row r="147" spans="1:18" ht="18.75" customHeight="1">
      <c r="A147" s="15"/>
      <c r="B147" s="16"/>
      <c r="C147" s="27">
        <v>802</v>
      </c>
      <c r="D147" s="28">
        <v>802</v>
      </c>
      <c r="E147" s="29"/>
      <c r="F147" s="17"/>
      <c r="G147" s="17"/>
      <c r="H147" s="18" t="s">
        <v>179</v>
      </c>
      <c r="I147" s="30"/>
      <c r="J147" s="17"/>
      <c r="K147" s="21">
        <v>620</v>
      </c>
      <c r="L147" s="31" t="s">
        <v>180</v>
      </c>
      <c r="M147" s="32" t="s">
        <v>112</v>
      </c>
      <c r="N147" s="32" t="s">
        <v>20</v>
      </c>
      <c r="O147" s="33" t="s">
        <v>0</v>
      </c>
      <c r="P147" s="34" t="s">
        <v>0</v>
      </c>
      <c r="Q147" s="35">
        <f t="shared" ref="Q147:R150" si="11">Q148</f>
        <v>1360.8</v>
      </c>
      <c r="R147" s="35">
        <f t="shared" si="11"/>
        <v>1360.8</v>
      </c>
    </row>
    <row r="148" spans="1:18" ht="63" customHeight="1">
      <c r="A148" s="15"/>
      <c r="B148" s="27" t="s">
        <v>174</v>
      </c>
      <c r="C148" s="17"/>
      <c r="D148" s="18">
        <v>802</v>
      </c>
      <c r="E148" s="29"/>
      <c r="F148" s="17"/>
      <c r="G148" s="17"/>
      <c r="H148" s="18" t="s">
        <v>179</v>
      </c>
      <c r="I148" s="30"/>
      <c r="J148" s="17"/>
      <c r="K148" s="21">
        <v>620</v>
      </c>
      <c r="L148" s="36" t="s">
        <v>171</v>
      </c>
      <c r="M148" s="32" t="s">
        <v>112</v>
      </c>
      <c r="N148" s="32" t="s">
        <v>20</v>
      </c>
      <c r="O148" s="33" t="s">
        <v>172</v>
      </c>
      <c r="P148" s="34" t="s">
        <v>0</v>
      </c>
      <c r="Q148" s="35">
        <f t="shared" si="11"/>
        <v>1360.8</v>
      </c>
      <c r="R148" s="35">
        <f t="shared" si="11"/>
        <v>1360.8</v>
      </c>
    </row>
    <row r="149" spans="1:18" ht="117" customHeight="1">
      <c r="A149" s="15"/>
      <c r="B149" s="27" t="s">
        <v>181</v>
      </c>
      <c r="C149" s="17"/>
      <c r="D149" s="18">
        <v>802</v>
      </c>
      <c r="E149" s="29"/>
      <c r="F149" s="17"/>
      <c r="G149" s="17"/>
      <c r="H149" s="18" t="s">
        <v>179</v>
      </c>
      <c r="I149" s="30"/>
      <c r="J149" s="17"/>
      <c r="K149" s="21">
        <v>620</v>
      </c>
      <c r="L149" s="36" t="s">
        <v>214</v>
      </c>
      <c r="M149" s="32" t="s">
        <v>112</v>
      </c>
      <c r="N149" s="32" t="s">
        <v>20</v>
      </c>
      <c r="O149" s="59" t="s">
        <v>173</v>
      </c>
      <c r="P149" s="34">
        <v>0</v>
      </c>
      <c r="Q149" s="35">
        <f t="shared" si="11"/>
        <v>1360.8</v>
      </c>
      <c r="R149" s="35">
        <f t="shared" si="11"/>
        <v>1360.8</v>
      </c>
    </row>
    <row r="150" spans="1:18" ht="80.25" customHeight="1">
      <c r="A150" s="15"/>
      <c r="B150" s="27" t="s">
        <v>179</v>
      </c>
      <c r="C150" s="17"/>
      <c r="D150" s="18">
        <v>802</v>
      </c>
      <c r="E150" s="29"/>
      <c r="F150" s="17"/>
      <c r="G150" s="17"/>
      <c r="H150" s="18" t="s">
        <v>179</v>
      </c>
      <c r="I150" s="30"/>
      <c r="J150" s="17"/>
      <c r="K150" s="21">
        <v>620</v>
      </c>
      <c r="L150" s="31" t="s">
        <v>26</v>
      </c>
      <c r="M150" s="32" t="s">
        <v>112</v>
      </c>
      <c r="N150" s="32" t="s">
        <v>20</v>
      </c>
      <c r="O150" s="59" t="s">
        <v>173</v>
      </c>
      <c r="P150" s="34">
        <v>100</v>
      </c>
      <c r="Q150" s="35">
        <f t="shared" si="11"/>
        <v>1360.8</v>
      </c>
      <c r="R150" s="35">
        <f t="shared" si="11"/>
        <v>1360.8</v>
      </c>
    </row>
    <row r="151" spans="1:18" ht="36" customHeight="1">
      <c r="A151" s="15"/>
      <c r="B151" s="27">
        <v>600</v>
      </c>
      <c r="C151" s="17"/>
      <c r="D151" s="18">
        <v>802</v>
      </c>
      <c r="E151" s="29"/>
      <c r="F151" s="17"/>
      <c r="G151" s="17"/>
      <c r="H151" s="18" t="s">
        <v>179</v>
      </c>
      <c r="I151" s="30"/>
      <c r="J151" s="17"/>
      <c r="K151" s="21">
        <v>620</v>
      </c>
      <c r="L151" s="38" t="s">
        <v>64</v>
      </c>
      <c r="M151" s="32">
        <v>8</v>
      </c>
      <c r="N151" s="32">
        <v>2</v>
      </c>
      <c r="O151" s="59" t="s">
        <v>173</v>
      </c>
      <c r="P151" s="34">
        <v>110</v>
      </c>
      <c r="Q151" s="35">
        <v>1360.8</v>
      </c>
      <c r="R151" s="35">
        <v>1360.8</v>
      </c>
    </row>
    <row r="152" spans="1:18" ht="18.75" customHeight="1">
      <c r="A152" s="15"/>
      <c r="B152" s="52">
        <v>10</v>
      </c>
      <c r="C152" s="17"/>
      <c r="D152" s="18">
        <v>1006</v>
      </c>
      <c r="E152" s="67"/>
      <c r="F152" s="17"/>
      <c r="G152" s="17"/>
      <c r="H152" s="18" t="s">
        <v>182</v>
      </c>
      <c r="I152" s="68"/>
      <c r="J152" s="17"/>
      <c r="K152" s="21">
        <v>240</v>
      </c>
      <c r="L152" s="22" t="s">
        <v>183</v>
      </c>
      <c r="M152" s="23" t="s">
        <v>132</v>
      </c>
      <c r="N152" s="23" t="s">
        <v>0</v>
      </c>
      <c r="O152" s="24" t="s">
        <v>0</v>
      </c>
      <c r="P152" s="25" t="s">
        <v>0</v>
      </c>
      <c r="Q152" s="26">
        <f t="shared" ref="Q152:R154" si="12">Q153</f>
        <v>777.4</v>
      </c>
      <c r="R152" s="26">
        <f t="shared" si="12"/>
        <v>777.4</v>
      </c>
    </row>
    <row r="153" spans="1:18" ht="18.75" customHeight="1">
      <c r="A153" s="15"/>
      <c r="B153" s="16"/>
      <c r="C153" s="27">
        <v>1001</v>
      </c>
      <c r="D153" s="28">
        <v>1001</v>
      </c>
      <c r="E153" s="29"/>
      <c r="F153" s="17"/>
      <c r="G153" s="17"/>
      <c r="H153" s="18" t="s">
        <v>167</v>
      </c>
      <c r="I153" s="30"/>
      <c r="J153" s="17"/>
      <c r="K153" s="21">
        <v>320</v>
      </c>
      <c r="L153" s="31" t="s">
        <v>184</v>
      </c>
      <c r="M153" s="32" t="s">
        <v>132</v>
      </c>
      <c r="N153" s="32" t="s">
        <v>17</v>
      </c>
      <c r="O153" s="33" t="s">
        <v>0</v>
      </c>
      <c r="P153" s="34" t="s">
        <v>0</v>
      </c>
      <c r="Q153" s="35">
        <f t="shared" si="12"/>
        <v>777.4</v>
      </c>
      <c r="R153" s="35">
        <f t="shared" si="12"/>
        <v>777.4</v>
      </c>
    </row>
    <row r="154" spans="1:18" ht="57.75" customHeight="1">
      <c r="A154" s="15"/>
      <c r="B154" s="27" t="s">
        <v>21</v>
      </c>
      <c r="C154" s="17"/>
      <c r="D154" s="18">
        <v>1001</v>
      </c>
      <c r="E154" s="29"/>
      <c r="F154" s="17"/>
      <c r="G154" s="17"/>
      <c r="H154" s="18" t="s">
        <v>167</v>
      </c>
      <c r="I154" s="30"/>
      <c r="J154" s="17"/>
      <c r="K154" s="21">
        <v>320</v>
      </c>
      <c r="L154" s="46" t="s">
        <v>22</v>
      </c>
      <c r="M154" s="32" t="s">
        <v>132</v>
      </c>
      <c r="N154" s="32" t="s">
        <v>17</v>
      </c>
      <c r="O154" s="59" t="s">
        <v>23</v>
      </c>
      <c r="P154" s="34"/>
      <c r="Q154" s="35">
        <f t="shared" si="12"/>
        <v>777.4</v>
      </c>
      <c r="R154" s="35">
        <f t="shared" si="12"/>
        <v>777.4</v>
      </c>
    </row>
    <row r="155" spans="1:18" ht="96" customHeight="1">
      <c r="A155" s="15"/>
      <c r="B155" s="27" t="s">
        <v>167</v>
      </c>
      <c r="C155" s="17"/>
      <c r="D155" s="18">
        <v>1001</v>
      </c>
      <c r="E155" s="29"/>
      <c r="F155" s="17"/>
      <c r="G155" s="17"/>
      <c r="H155" s="18" t="s">
        <v>167</v>
      </c>
      <c r="I155" s="30"/>
      <c r="J155" s="17"/>
      <c r="K155" s="21">
        <v>320</v>
      </c>
      <c r="L155" s="45" t="s">
        <v>215</v>
      </c>
      <c r="M155" s="32" t="s">
        <v>132</v>
      </c>
      <c r="N155" s="32" t="s">
        <v>17</v>
      </c>
      <c r="O155" s="49" t="s">
        <v>29</v>
      </c>
      <c r="P155" s="34">
        <v>0</v>
      </c>
      <c r="Q155" s="35">
        <f>Q156</f>
        <v>777.4</v>
      </c>
      <c r="R155" s="35">
        <f>R156</f>
        <v>777.4</v>
      </c>
    </row>
    <row r="156" spans="1:18" ht="37.5" customHeight="1">
      <c r="A156" s="15"/>
      <c r="B156" s="27">
        <v>300</v>
      </c>
      <c r="C156" s="17"/>
      <c r="D156" s="18">
        <v>1001</v>
      </c>
      <c r="E156" s="29"/>
      <c r="F156" s="17"/>
      <c r="G156" s="17"/>
      <c r="H156" s="18" t="s">
        <v>167</v>
      </c>
      <c r="I156" s="30"/>
      <c r="J156" s="17"/>
      <c r="K156" s="21">
        <v>320</v>
      </c>
      <c r="L156" s="31" t="s">
        <v>185</v>
      </c>
      <c r="M156" s="32">
        <v>10</v>
      </c>
      <c r="N156" s="32">
        <v>1</v>
      </c>
      <c r="O156" s="49" t="s">
        <v>29</v>
      </c>
      <c r="P156" s="34">
        <v>300</v>
      </c>
      <c r="Q156" s="35">
        <f>Q157</f>
        <v>777.4</v>
      </c>
      <c r="R156" s="35">
        <f>R157</f>
        <v>777.4</v>
      </c>
    </row>
    <row r="157" spans="1:18" ht="36.75" customHeight="1">
      <c r="A157" s="15"/>
      <c r="B157" s="16">
        <v>10</v>
      </c>
      <c r="C157" s="27">
        <v>1001</v>
      </c>
      <c r="D157" s="27">
        <v>1001</v>
      </c>
      <c r="E157" s="29" t="s">
        <v>21</v>
      </c>
      <c r="F157" s="29" t="s">
        <v>21</v>
      </c>
      <c r="G157" s="29" t="s">
        <v>167</v>
      </c>
      <c r="H157" s="27" t="s">
        <v>167</v>
      </c>
      <c r="I157" s="30"/>
      <c r="J157" s="30"/>
      <c r="K157" s="37">
        <v>320</v>
      </c>
      <c r="L157" s="38" t="s">
        <v>186</v>
      </c>
      <c r="M157" s="39">
        <v>10</v>
      </c>
      <c r="N157" s="39">
        <v>1</v>
      </c>
      <c r="O157" s="49" t="s">
        <v>29</v>
      </c>
      <c r="P157" s="40">
        <v>320</v>
      </c>
      <c r="Q157" s="35">
        <v>777.4</v>
      </c>
      <c r="R157" s="35">
        <v>777.4</v>
      </c>
    </row>
    <row r="158" spans="1:18" ht="18.75" customHeight="1">
      <c r="A158" s="15"/>
      <c r="B158" s="16">
        <v>11</v>
      </c>
      <c r="C158" s="17"/>
      <c r="D158" s="18">
        <v>1105</v>
      </c>
      <c r="E158" s="19"/>
      <c r="F158" s="17"/>
      <c r="G158" s="17"/>
      <c r="H158" s="18" t="s">
        <v>167</v>
      </c>
      <c r="I158" s="20"/>
      <c r="J158" s="17"/>
      <c r="K158" s="21">
        <v>240</v>
      </c>
      <c r="L158" s="22" t="s">
        <v>187</v>
      </c>
      <c r="M158" s="23" t="s">
        <v>45</v>
      </c>
      <c r="N158" s="23" t="s">
        <v>0</v>
      </c>
      <c r="O158" s="24" t="s">
        <v>0</v>
      </c>
      <c r="P158" s="25" t="s">
        <v>0</v>
      </c>
      <c r="Q158" s="26">
        <f t="shared" ref="Q158:R160" si="13">Q159</f>
        <v>1192</v>
      </c>
      <c r="R158" s="26">
        <f t="shared" si="13"/>
        <v>1138.9000000000001</v>
      </c>
    </row>
    <row r="159" spans="1:18" ht="20.25" customHeight="1">
      <c r="A159" s="15"/>
      <c r="B159" s="16"/>
      <c r="C159" s="27">
        <v>1105</v>
      </c>
      <c r="D159" s="28">
        <v>1105</v>
      </c>
      <c r="E159" s="29"/>
      <c r="F159" s="17"/>
      <c r="G159" s="17"/>
      <c r="H159" s="18" t="s">
        <v>167</v>
      </c>
      <c r="I159" s="30"/>
      <c r="J159" s="17"/>
      <c r="K159" s="21">
        <v>240</v>
      </c>
      <c r="L159" s="46" t="s">
        <v>188</v>
      </c>
      <c r="M159" s="32" t="s">
        <v>45</v>
      </c>
      <c r="N159" s="32">
        <v>1</v>
      </c>
      <c r="O159" s="33" t="s">
        <v>0</v>
      </c>
      <c r="P159" s="34" t="s">
        <v>0</v>
      </c>
      <c r="Q159" s="35">
        <f t="shared" si="13"/>
        <v>1192</v>
      </c>
      <c r="R159" s="35">
        <f t="shared" si="13"/>
        <v>1138.9000000000001</v>
      </c>
    </row>
    <row r="160" spans="1:18" ht="69.75" customHeight="1">
      <c r="A160" s="15"/>
      <c r="B160" s="27" t="s">
        <v>21</v>
      </c>
      <c r="C160" s="17"/>
      <c r="D160" s="18">
        <v>1105</v>
      </c>
      <c r="E160" s="29"/>
      <c r="F160" s="17"/>
      <c r="G160" s="17"/>
      <c r="H160" s="18" t="s">
        <v>167</v>
      </c>
      <c r="I160" s="30"/>
      <c r="J160" s="17"/>
      <c r="K160" s="21">
        <v>240</v>
      </c>
      <c r="L160" s="46" t="s">
        <v>189</v>
      </c>
      <c r="M160" s="32" t="s">
        <v>45</v>
      </c>
      <c r="N160" s="32">
        <v>1</v>
      </c>
      <c r="O160" s="59" t="s">
        <v>190</v>
      </c>
      <c r="P160" s="34" t="s">
        <v>0</v>
      </c>
      <c r="Q160" s="35">
        <f t="shared" si="13"/>
        <v>1192</v>
      </c>
      <c r="R160" s="35">
        <f t="shared" si="13"/>
        <v>1138.9000000000001</v>
      </c>
    </row>
    <row r="161" spans="1:18" ht="96.75" customHeight="1">
      <c r="A161" s="15"/>
      <c r="B161" s="27" t="s">
        <v>167</v>
      </c>
      <c r="C161" s="17"/>
      <c r="D161" s="18">
        <v>1105</v>
      </c>
      <c r="E161" s="29"/>
      <c r="F161" s="17"/>
      <c r="G161" s="17"/>
      <c r="H161" s="18" t="s">
        <v>167</v>
      </c>
      <c r="I161" s="30"/>
      <c r="J161" s="17"/>
      <c r="K161" s="21">
        <v>240</v>
      </c>
      <c r="L161" s="36" t="s">
        <v>191</v>
      </c>
      <c r="M161" s="32" t="s">
        <v>45</v>
      </c>
      <c r="N161" s="32">
        <v>1</v>
      </c>
      <c r="O161" s="37" t="s">
        <v>192</v>
      </c>
      <c r="P161" s="34">
        <v>0</v>
      </c>
      <c r="Q161" s="35">
        <f>Q162+Q164</f>
        <v>1192</v>
      </c>
      <c r="R161" s="35">
        <f>R162+R164</f>
        <v>1138.9000000000001</v>
      </c>
    </row>
    <row r="162" spans="1:18" ht="90.75" customHeight="1">
      <c r="A162" s="15"/>
      <c r="B162" s="27">
        <v>100</v>
      </c>
      <c r="C162" s="17"/>
      <c r="D162" s="18">
        <v>1105</v>
      </c>
      <c r="E162" s="29"/>
      <c r="F162" s="17"/>
      <c r="G162" s="17"/>
      <c r="H162" s="18" t="s">
        <v>167</v>
      </c>
      <c r="I162" s="30"/>
      <c r="J162" s="17"/>
      <c r="K162" s="21">
        <v>120</v>
      </c>
      <c r="L162" s="31" t="s">
        <v>26</v>
      </c>
      <c r="M162" s="32">
        <v>11</v>
      </c>
      <c r="N162" s="32">
        <v>1</v>
      </c>
      <c r="O162" s="37" t="s">
        <v>192</v>
      </c>
      <c r="P162" s="34">
        <v>100</v>
      </c>
      <c r="Q162" s="35">
        <f>Q163</f>
        <v>1012.4</v>
      </c>
      <c r="R162" s="35">
        <f>R163</f>
        <v>1002.4</v>
      </c>
    </row>
    <row r="163" spans="1:18" ht="35.25" customHeight="1">
      <c r="A163" s="15"/>
      <c r="B163" s="16">
        <v>11</v>
      </c>
      <c r="C163" s="27">
        <v>1105</v>
      </c>
      <c r="D163" s="27">
        <v>1105</v>
      </c>
      <c r="E163" s="29" t="s">
        <v>21</v>
      </c>
      <c r="F163" s="29" t="s">
        <v>21</v>
      </c>
      <c r="G163" s="29" t="s">
        <v>167</v>
      </c>
      <c r="H163" s="27" t="s">
        <v>167</v>
      </c>
      <c r="I163" s="30"/>
      <c r="J163" s="30"/>
      <c r="K163" s="37">
        <v>120</v>
      </c>
      <c r="L163" s="38" t="s">
        <v>64</v>
      </c>
      <c r="M163" s="39">
        <v>11</v>
      </c>
      <c r="N163" s="39">
        <v>1</v>
      </c>
      <c r="O163" s="37" t="s">
        <v>192</v>
      </c>
      <c r="P163" s="40">
        <v>110</v>
      </c>
      <c r="Q163" s="35">
        <v>1012.4</v>
      </c>
      <c r="R163" s="35">
        <v>1002.4</v>
      </c>
    </row>
    <row r="164" spans="1:18" ht="37.5" customHeight="1">
      <c r="A164" s="15"/>
      <c r="B164" s="27">
        <v>200</v>
      </c>
      <c r="C164" s="17"/>
      <c r="D164" s="18">
        <v>1105</v>
      </c>
      <c r="E164" s="29"/>
      <c r="F164" s="17"/>
      <c r="G164" s="17"/>
      <c r="H164" s="18" t="s">
        <v>167</v>
      </c>
      <c r="I164" s="30"/>
      <c r="J164" s="17"/>
      <c r="K164" s="21">
        <v>240</v>
      </c>
      <c r="L164" s="31" t="s">
        <v>36</v>
      </c>
      <c r="M164" s="32">
        <v>11</v>
      </c>
      <c r="N164" s="32">
        <v>1</v>
      </c>
      <c r="O164" s="37" t="s">
        <v>192</v>
      </c>
      <c r="P164" s="34">
        <v>200</v>
      </c>
      <c r="Q164" s="35">
        <f>Q165</f>
        <v>179.6</v>
      </c>
      <c r="R164" s="35">
        <f>R165</f>
        <v>136.5</v>
      </c>
    </row>
    <row r="165" spans="1:18" ht="56.25" customHeight="1">
      <c r="A165" s="15"/>
      <c r="B165" s="16">
        <v>11</v>
      </c>
      <c r="C165" s="27">
        <v>1105</v>
      </c>
      <c r="D165" s="27">
        <v>1105</v>
      </c>
      <c r="E165" s="29" t="s">
        <v>21</v>
      </c>
      <c r="F165" s="29" t="s">
        <v>21</v>
      </c>
      <c r="G165" s="29" t="s">
        <v>167</v>
      </c>
      <c r="H165" s="27" t="s">
        <v>167</v>
      </c>
      <c r="I165" s="30"/>
      <c r="J165" s="30"/>
      <c r="K165" s="37">
        <v>240</v>
      </c>
      <c r="L165" s="38" t="s">
        <v>37</v>
      </c>
      <c r="M165" s="39">
        <v>11</v>
      </c>
      <c r="N165" s="39">
        <v>1</v>
      </c>
      <c r="O165" s="37" t="s">
        <v>192</v>
      </c>
      <c r="P165" s="40">
        <v>240</v>
      </c>
      <c r="Q165" s="35">
        <v>179.6</v>
      </c>
      <c r="R165" s="35">
        <v>136.5</v>
      </c>
    </row>
    <row r="166" spans="1:18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69"/>
      <c r="L166" s="70" t="s">
        <v>193</v>
      </c>
      <c r="M166" s="71"/>
      <c r="N166" s="71"/>
      <c r="O166" s="71"/>
      <c r="P166" s="69"/>
      <c r="Q166" s="72">
        <f>Q7+Q58+Q66+Q94+Q116+Q137+Q152+Q158+Q133</f>
        <v>87421.079999999987</v>
      </c>
      <c r="R166" s="72">
        <f>R7+R58+R66+R94+R116+R137+R152+R158+R133</f>
        <v>94077.219999999987</v>
      </c>
    </row>
    <row r="168" spans="1:18">
      <c r="Q168" s="73"/>
    </row>
  </sheetData>
  <mergeCells count="2">
    <mergeCell ref="P1:R1"/>
    <mergeCell ref="L3:R3"/>
  </mergeCells>
  <pageMargins left="1.1811023622047245" right="0.39370078740157483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4" sqref="D34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5</vt:lpstr>
      <vt:lpstr>Лист2</vt:lpstr>
      <vt:lpstr>Лист3</vt:lpstr>
      <vt:lpstr>'Приложение 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2019-05-16T10:06:34Z</dcterms:modified>
</cp:coreProperties>
</file>