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565"/>
  </bookViews>
  <sheets>
    <sheet name="Приложение 7" sheetId="4" r:id="rId1"/>
  </sheets>
  <definedNames>
    <definedName name="_xlnm._FilterDatabase" localSheetId="0" hidden="1">'Приложение 7'!$A$11:$IV$132</definedName>
    <definedName name="_xlnm.Print_Area" localSheetId="0">'Приложение 7'!$H$1:$K$132</definedName>
  </definedNames>
  <calcPr calcId="162913"/>
</workbook>
</file>

<file path=xl/calcChain.xml><?xml version="1.0" encoding="utf-8"?>
<calcChain xmlns="http://schemas.openxmlformats.org/spreadsheetml/2006/main">
  <c r="K112" i="4" l="1"/>
  <c r="K110" i="4"/>
  <c r="K108" i="4"/>
  <c r="K94" i="4"/>
  <c r="K93" i="4" s="1"/>
  <c r="K20" i="4"/>
  <c r="K23" i="4"/>
  <c r="K28" i="4"/>
  <c r="K27" i="4" s="1"/>
  <c r="K26" i="4" s="1"/>
  <c r="K25" i="4" s="1"/>
  <c r="K107" i="4" l="1"/>
  <c r="K106" i="4" s="1"/>
  <c r="K105" i="4" s="1"/>
  <c r="K120" i="4"/>
  <c r="K119" i="4" s="1"/>
  <c r="K86" i="4" l="1"/>
  <c r="K56" i="4"/>
  <c r="K54" i="4"/>
  <c r="K50" i="4"/>
  <c r="K48" i="4"/>
  <c r="K46" i="4"/>
  <c r="K45" i="4" l="1"/>
  <c r="K52" i="4"/>
  <c r="K53" i="4"/>
  <c r="K44" i="4"/>
  <c r="K117" i="4"/>
  <c r="K116" i="4" s="1"/>
  <c r="K115" i="4" s="1"/>
  <c r="K103" i="4"/>
  <c r="K102" i="4" s="1"/>
  <c r="K97" i="4"/>
  <c r="K96" i="4" s="1"/>
  <c r="K69" i="4"/>
  <c r="K68" i="4" s="1"/>
  <c r="K67" i="4" s="1"/>
  <c r="K61" i="4"/>
  <c r="K60" i="4" s="1"/>
  <c r="K43" i="4" l="1"/>
  <c r="K59" i="4"/>
  <c r="K65" i="4"/>
  <c r="K64" i="4" s="1"/>
  <c r="K63" i="4" s="1"/>
  <c r="K58" i="4" l="1"/>
  <c r="K21" i="4"/>
  <c r="K100" i="4" l="1"/>
  <c r="K99" i="4" s="1"/>
  <c r="K130" i="4" l="1"/>
  <c r="K129" i="4" s="1"/>
  <c r="K125" i="4"/>
  <c r="K91" i="4"/>
  <c r="K90" i="4" s="1"/>
  <c r="K88" i="4"/>
  <c r="K85" i="4" s="1"/>
  <c r="K83" i="4"/>
  <c r="K82" i="4" s="1"/>
  <c r="K80" i="4"/>
  <c r="K78" i="4"/>
  <c r="K75" i="4"/>
  <c r="K74" i="4" s="1"/>
  <c r="K41" i="4"/>
  <c r="K39" i="4" s="1"/>
  <c r="K36" i="4"/>
  <c r="K33" i="4"/>
  <c r="K32" i="4" s="1"/>
  <c r="K16" i="4"/>
  <c r="K15" i="4" s="1"/>
  <c r="K77" i="4" l="1"/>
  <c r="K73" i="4" s="1"/>
  <c r="K72" i="4" s="1"/>
  <c r="K71" i="4" s="1"/>
  <c r="K128" i="4"/>
  <c r="K127" i="4" s="1"/>
  <c r="K123" i="4"/>
  <c r="K124" i="4"/>
  <c r="K38" i="4"/>
  <c r="K14" i="4"/>
  <c r="K13" i="4"/>
  <c r="K35" i="4"/>
  <c r="K31" i="4" s="1"/>
  <c r="K122" i="4" l="1"/>
  <c r="K114" i="4" s="1"/>
  <c r="K30" i="4"/>
  <c r="K19" i="4"/>
  <c r="K18" i="4"/>
  <c r="K12" i="4" s="1"/>
  <c r="K132" i="4" l="1"/>
  <c r="O12" i="4"/>
  <c r="M10" i="4"/>
  <c r="O14" i="4"/>
  <c r="O16" i="4" s="1"/>
  <c r="O15" i="4" l="1"/>
</calcChain>
</file>

<file path=xl/sharedStrings.xml><?xml version="1.0" encoding="utf-8"?>
<sst xmlns="http://schemas.openxmlformats.org/spreadsheetml/2006/main" count="266" uniqueCount="135">
  <si>
    <t>(тыс.рублей)</t>
  </si>
  <si>
    <t>ВР</t>
  </si>
  <si>
    <t>Наименование</t>
  </si>
  <si>
    <t>ЦСР</t>
  </si>
  <si>
    <t>0100000</t>
  </si>
  <si>
    <t>40.0.00.00000</t>
  </si>
  <si>
    <t/>
  </si>
  <si>
    <t>0110000</t>
  </si>
  <si>
    <t>40.1.00.00000</t>
  </si>
  <si>
    <r>
      <t>Основное мероприятие «</t>
    </r>
    <r>
      <rPr>
        <sz val="12"/>
        <color theme="1"/>
        <rFont val="Times New Roman"/>
        <family val="1"/>
        <charset val="204"/>
      </rPr>
      <t>Содержание и ремонт муниципальных  внутрипоселковых и подъездных  автомобильных дорог, а также прочие работы и услуги по их содержанию»</t>
    </r>
  </si>
  <si>
    <t>40.1.01.00000</t>
  </si>
  <si>
    <t>0110059</t>
  </si>
  <si>
    <t>40.1.01.99990</t>
  </si>
  <si>
    <t>Закупка товаров, работ, услуг для обеспечения государственных (муниципальных) нужд</t>
  </si>
  <si>
    <t>40.2.00.00000</t>
  </si>
  <si>
    <t>Основное мероприятие «Перевозка пассажиров речным и автомобильным транспортом»</t>
  </si>
  <si>
    <t>40.2.01.00000</t>
  </si>
  <si>
    <t>40.2.01.99990</t>
  </si>
  <si>
    <t>Иные бюджетные ассигнования</t>
  </si>
  <si>
    <t>0112100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</si>
  <si>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</si>
  <si>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41.0.00.00000</t>
  </si>
  <si>
    <t>41.0.01.00000</t>
  </si>
  <si>
    <t>41.0.01.S2300</t>
  </si>
  <si>
    <t>Прочая закупка товаров, работ и услуг для обеспечения государственных (муниципальных) нужд</t>
  </si>
  <si>
    <t>0115502</t>
  </si>
  <si>
    <t>41.0.01.82300</t>
  </si>
  <si>
    <t>42.0.00.00000</t>
  </si>
  <si>
    <t>42.0.01.00000</t>
  </si>
  <si>
    <t>42.0.01.99990</t>
  </si>
  <si>
    <t>44.0.00.00000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</si>
  <si>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</si>
  <si>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</si>
  <si>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Социальное обеспечение и иные выплаты населению</t>
  </si>
  <si>
    <t>0122100</t>
  </si>
  <si>
    <t>Уплата налогов, сборов и иных платежей</t>
  </si>
  <si>
    <t>0130000</t>
  </si>
  <si>
    <t>0132100</t>
  </si>
  <si>
    <t>Межбюджетные трансферты</t>
  </si>
  <si>
    <t>Иные межбюджетные трансферты</t>
  </si>
  <si>
    <t>0140000</t>
  </si>
  <si>
    <t>0142100</t>
  </si>
  <si>
    <t>Резервный фонд</t>
  </si>
  <si>
    <t>Резервные средства</t>
  </si>
  <si>
    <t>Расходы на выплаты персоналу казенных учреждений</t>
  </si>
  <si>
    <t>0402100</t>
  </si>
  <si>
    <t>Иные межбюджетные трансфетры</t>
  </si>
  <si>
    <t>Всего</t>
  </si>
  <si>
    <t>Подпрограмма  «Автомобильные дороги»</t>
  </si>
  <si>
    <t xml:space="preserve">Подпрограмма "Транспортные услуги" </t>
  </si>
  <si>
    <t>Муниципальная программа «Профилактика правонарушений в сфере общественного порядка в сельском поселении Ларьяк»</t>
  </si>
  <si>
    <t xml:space="preserve">Реализация мероприятий в рамках муниципальной программы «Профилактика правонарушений в сфере общественного порядка в сельском поселении Ларьяк» </t>
  </si>
  <si>
    <t>Муниципальная программа  "Жилищно-коммунальный комплекс и городская среда в сельском поселении Ларьяк"</t>
  </si>
  <si>
    <t>44.0.01.99990</t>
  </si>
  <si>
    <t>Муниципальная программа "Управление в сфере муниципальных финансов в сельском поселении Ларьяк"</t>
  </si>
  <si>
    <t>Резервный фонд администрации сельского поселения в рамках Муниципальная программа "Управление в сфере муниципальных финансов в сельском поселении Ларьяк"</t>
  </si>
  <si>
    <t xml:space="preserve"> Муниципальная программа "Безопасность жизнедеятельности в сельском поселении Ларьяк"</t>
  </si>
  <si>
    <t>Расходы на реализацию мероприятий в рамках  Муниципальная программа "Безопасность жизнедеятельности в сельском поселении Ларьяк"</t>
  </si>
  <si>
    <t>Муниципальная программа "Управление муниципальным имуществом на территории сельского поселения Ларьяк"</t>
  </si>
  <si>
    <t>45.0.00.00000</t>
  </si>
  <si>
    <t>Реализация мероприятий в рамках муниципальной программы  "Жилищно-коммунальный комплекс и городская среда в сельском поселении Ларьяк"</t>
  </si>
  <si>
    <t>Основное мероприятие "Повышение энергоэффективности систем освещения "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</si>
  <si>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соглашениямина реализацию мероприятий объектов жилищно-коммунального хозяйства и социальной сферы к работе в осенне-зимний период по программе "Жилищно-коммунальный комплекс и городская среда" в рамках Муниципальная программа "Управление в сфере муниципальных финансов в сельском поселении Ларьяк"</t>
  </si>
  <si>
    <t>Реализация мероприятий в рамках Муниципальная программа "Управление муниципальным имуществом на территории сельского поселения Ларьяк</t>
  </si>
  <si>
    <t>Софинансирование субсидий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</si>
  <si>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Субсидии на создание условий для деятельности народных дружин в рамках муниципальной программы «Профилактика правонарушений в сфере общественного порядка в сельском поселении Ларьяк»</t>
  </si>
  <si>
    <t>43.0.00.00000</t>
  </si>
  <si>
    <t>44.0.02.00000</t>
  </si>
  <si>
    <t>44.0.02.99990</t>
  </si>
  <si>
    <t>44.0.03.00000</t>
  </si>
  <si>
    <t>44.0.03.99990</t>
  </si>
  <si>
    <t>Основное мероприятие: Обеспечение эффективного исполнения полномочий органов местного самоуправления сельского поселения Ларьяк</t>
  </si>
  <si>
    <t>45.0.01.51180</t>
  </si>
  <si>
    <t>47.0.00.00000</t>
  </si>
  <si>
    <t>Основное мероприятие 1. Финансовое обеспечение расходных обязательств по делегированным полномочиям.</t>
  </si>
  <si>
    <t>49.0.00.00000</t>
  </si>
  <si>
    <t>47.0.01.00000</t>
  </si>
  <si>
    <t>Основное мероприятие 2. Организация бюджетного процесса.</t>
  </si>
  <si>
    <t>47.0.02.20610</t>
  </si>
  <si>
    <t>47.0.01.89020</t>
  </si>
  <si>
    <t>Основное мероприятие "Обеспечение доступности населению современных информационных технологий"</t>
  </si>
  <si>
    <t>Основное мероприятие «Содержание муниципального имущества сельского поселения Ларьяк».</t>
  </si>
  <si>
    <t>49.0.01.00000</t>
  </si>
  <si>
    <t>Основное мероприятие " Обеспечение мер пожарной безопасности на объектах социального назначения и жилищного фонда в сельском поселении Ларьяк "</t>
  </si>
  <si>
    <t>49.0.01.99990</t>
  </si>
  <si>
    <t>47.0.01.89090</t>
  </si>
  <si>
    <t>Иные 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 по программе ""Обеспечение доступным и комфортным жильем жителей Нижневартовского" в рамках Муниципальная программа "Управление в сфере муниципальных финансов в сельском поселении Ларьяк"</t>
  </si>
  <si>
    <t xml:space="preserve">Основное мероприятие «Создание условий для обеспечения качественными коммунальными услугами» </t>
  </si>
  <si>
    <t>44.0.01.00000</t>
  </si>
  <si>
    <t>Основное мероприятие «Формирование комфортной городской среды»</t>
  </si>
  <si>
    <t xml:space="preserve">Муниципальная программа «Развитие транспортной системы и связи в сельском поселении Ларьяк» </t>
  </si>
  <si>
    <t>Подпрограмма "Связь"</t>
  </si>
  <si>
    <t>40.3.00.00000</t>
  </si>
  <si>
    <t>40.3.01.00000</t>
  </si>
  <si>
    <t>40.3.01.99990</t>
  </si>
  <si>
    <t>Расходы на реализацию мероприятий в рамках муниципальной программы «Развитие транспортной системы и связи в сельском поселении Ларьяк»</t>
  </si>
  <si>
    <t>43.0.01.000000</t>
  </si>
  <si>
    <t>43.0.01.00590</t>
  </si>
  <si>
    <t>43.0.02.00000</t>
  </si>
  <si>
    <t>43.0.02.00590</t>
  </si>
  <si>
    <t>Расходы на обеспечение деятельности (оказание услуг) муниципальных учреждений</t>
  </si>
  <si>
    <t xml:space="preserve">Основное мероприятие "Создание условий для стимулирования культурного разнообразия, сохранения кадрового потенциала"
</t>
  </si>
  <si>
    <t xml:space="preserve">Основное мероприятие "Обеспечение деятельности физической культуры и спорта, сохранения кадрового потенциала"
</t>
  </si>
  <si>
    <t>Расходы на обеспечение деятельности учреждения, в рамках муниципальной программы "Куцльтурное пространство сельского поселения Ларьяк"</t>
  </si>
  <si>
    <t>Муниципальная программа "Повышение эффективности управления сельским поселением Ларьяк"</t>
  </si>
  <si>
    <t>Подпрограмма «Обеспечение  деятельности органов местного самоуправления сельского поселения Ларьяк»</t>
  </si>
  <si>
    <t>45.1.00.00000</t>
  </si>
  <si>
    <t>45.1.01.00000</t>
  </si>
  <si>
    <t>45.1.01.02030</t>
  </si>
  <si>
    <t>Расходы на содержание главы муниципального образования, в рамках Муниципальная программа "Повышение эффективности управления сельским поселением Ларьяк"</t>
  </si>
  <si>
    <t>45.1.01.02040</t>
  </si>
  <si>
    <t>Расходы на обеспечение функций органов местного самоуправления в рамках  Муниципальная программа "Повышение эффективности управления сельским поселением Ларьяк"</t>
  </si>
  <si>
    <t>45.1.01.72621</t>
  </si>
  <si>
    <t>Публичные нормативные социальные выплаты гражданам</t>
  </si>
  <si>
    <t>Публично-нормативное обязательство "Выплата пенсии за выслугу лет лицам, замещавшим муниципальные должности и должности муниципальной службы в органах местного самоуправления сельского поселения Ларьяк"</t>
  </si>
  <si>
    <t>45.1.01.89240</t>
  </si>
  <si>
    <t>Прочие мероприятия органов местного самоуправления,  в рамках Муниципальная программа "Повышение эффективности управления сельским поселением Ларьяк"</t>
  </si>
  <si>
    <t>45.1.01.02400</t>
  </si>
  <si>
    <t>45.1.01.D9300</t>
  </si>
  <si>
    <t>Субвенции на осуществление первичного воинского учета на территориях, где отсутствуют военные комиссариаты, в рамках Муниципальная программа "Повышение эффективности управления сельским поселением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</si>
  <si>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Муниципальная программа "Повышение эффективности управления сельским поселением Ларьяк"</t>
  </si>
  <si>
    <t>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федерального бюджета в рамках Муниципальная программа "Повышение эффективности управления сельским поселением Ларьяк"</t>
  </si>
  <si>
    <t>Расходы на реализацию мероприятий в рамках Муниципальная программа "Повышение эффективности управления сельским поселением Ларьяк"</t>
  </si>
  <si>
    <t>45.1.01.59300</t>
  </si>
  <si>
    <t>45.1.01.99990</t>
  </si>
  <si>
    <t>Иные межбюджетные трансферты на содержание работников органов местного самоуправления района, осуществляющих передаваемые полномочия от поселений  муниципальной программы "Повышение эффективности управления сельским поселением Ларьяк"</t>
  </si>
  <si>
    <t>Подпрограмма «Осуществление материально-технического обеспечения деятельности органов местного самоуправления в сельском поселении  Ларьяк»</t>
  </si>
  <si>
    <t>45.2.00.00000</t>
  </si>
  <si>
    <t>Основное мероприятие "Материально-техническое и организационное обеспечение служебной деятельности органов местного самоуправления"</t>
  </si>
  <si>
    <t>45.2.01.00000</t>
  </si>
  <si>
    <t>45.2.01.00590</t>
  </si>
  <si>
    <t>Распределение бюджетных ассигнований по целевым статьям (муниципальным программам), группам (группам и подгруппам) видов расходов классификации расходов бюджета сельского поселения Ларьяк на 2022 год</t>
  </si>
  <si>
    <t>Сумма на 2022 год</t>
  </si>
  <si>
    <t>Муниципальная программа " Культурное пространство сельского поселения Ларьяк"</t>
  </si>
  <si>
    <t xml:space="preserve">Приложение 5 к Решению Совета депутатов сельского поселения Ларьяк                                 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</si>
</sst>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;[Red]\-#,##0.0"/>
    <numFmt numFmtId="165" formatCode="0000000"/>
    <numFmt numFmtId="166" formatCode="000"/>
    <numFmt numFmtId="167" formatCode="#,##0.0_ ;[Red]\-#,##0.0\ "/>
    <numFmt numFmtId="168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Font="1" applyFill="1" applyAlignment="1" applyProtection="1">
      <alignment horizontal="justify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3" fillId="0" borderId="1" xfId="1" applyFont="1" applyFill="1" applyBorder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3" fillId="0" borderId="2" xfId="1" applyNumberFormat="1" applyFont="1" applyFill="1" applyBorder="1" applyAlignment="1" applyProtection="1">
      <protection hidden="1"/>
    </xf>
    <xf numFmtId="0" fontId="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5" xfId="1" applyNumberFormat="1" applyFont="1" applyFill="1" applyBorder="1" applyAlignment="1" applyProtection="1">
      <alignment horizontal="justify" vertical="center" wrapText="1"/>
      <protection hidden="1"/>
    </xf>
    <xf numFmtId="0" fontId="3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6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4" fillId="0" borderId="7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7" xfId="1" applyFont="1" applyBorder="1" applyProtection="1">
      <protection hidden="1"/>
    </xf>
    <xf numFmtId="167" fontId="3" fillId="0" borderId="0" xfId="1" applyNumberFormat="1" applyFont="1" applyProtection="1">
      <protection hidden="1"/>
    </xf>
    <xf numFmtId="165" fontId="4" fillId="0" borderId="10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1" applyNumberFormat="1" applyFont="1" applyFill="1" applyBorder="1" applyAlignment="1" applyProtection="1">
      <alignment horizontal="justify" wrapText="1"/>
      <protection hidden="1"/>
    </xf>
    <xf numFmtId="165" fontId="4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0" xfId="1" applyNumberFormat="1" applyFont="1" applyFill="1" applyAlignment="1" applyProtection="1">
      <alignment horizontal="left" vertical="center" wrapText="1"/>
      <protection hidden="1"/>
    </xf>
    <xf numFmtId="164" fontId="3" fillId="0" borderId="11" xfId="1" applyNumberFormat="1" applyFont="1" applyFill="1" applyBorder="1" applyAlignment="1" applyProtection="1">
      <alignment horizontal="right"/>
      <protection hidden="1"/>
    </xf>
    <xf numFmtId="165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0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6" fontId="3" fillId="0" borderId="11" xfId="1" applyNumberFormat="1" applyFont="1" applyFill="1" applyBorder="1" applyAlignment="1" applyProtection="1">
      <alignment horizontal="center"/>
      <protection hidden="1"/>
    </xf>
    <xf numFmtId="164" fontId="4" fillId="0" borderId="11" xfId="1" applyNumberFormat="1" applyFont="1" applyFill="1" applyBorder="1" applyAlignment="1" applyProtection="1">
      <alignment horizontal="right"/>
      <protection hidden="1"/>
    </xf>
    <xf numFmtId="166" fontId="4" fillId="0" borderId="11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left" vertical="center" wrapText="1"/>
      <protection hidden="1"/>
    </xf>
    <xf numFmtId="0" fontId="4" fillId="0" borderId="11" xfId="1" applyNumberFormat="1" applyFont="1" applyFill="1" applyBorder="1" applyAlignment="1" applyProtection="1">
      <alignment horizontal="justify" wrapText="1"/>
      <protection hidden="1"/>
    </xf>
    <xf numFmtId="0" fontId="3" fillId="0" borderId="0" xfId="1" applyFont="1" applyBorder="1" applyProtection="1">
      <protection hidden="1"/>
    </xf>
    <xf numFmtId="0" fontId="3" fillId="0" borderId="11" xfId="1" applyNumberFormat="1" applyFont="1" applyFill="1" applyBorder="1" applyAlignment="1" applyProtection="1">
      <alignment horizontal="justify" vertical="top" wrapText="1"/>
      <protection hidden="1"/>
    </xf>
    <xf numFmtId="0" fontId="3" fillId="0" borderId="11" xfId="1" applyNumberFormat="1" applyFont="1" applyFill="1" applyBorder="1" applyAlignment="1" applyProtection="1">
      <alignment horizontal="justify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165" fontId="8" fillId="0" borderId="10" xfId="1" applyNumberFormat="1" applyFont="1" applyFill="1" applyBorder="1" applyAlignment="1" applyProtection="1">
      <alignment horizontal="left" vertical="center" wrapText="1"/>
      <protection hidden="1"/>
    </xf>
    <xf numFmtId="165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0" xfId="1" applyNumberFormat="1" applyFont="1" applyFill="1" applyAlignment="1" applyProtection="1">
      <alignment horizontal="left" vertical="center" wrapText="1"/>
      <protection hidden="1"/>
    </xf>
    <xf numFmtId="166" fontId="7" fillId="0" borderId="8" xfId="1" applyNumberFormat="1" applyFont="1" applyFill="1" applyBorder="1" applyAlignment="1" applyProtection="1">
      <alignment horizontal="left" vertical="center" wrapText="1"/>
      <protection hidden="1"/>
    </xf>
    <xf numFmtId="0" fontId="7" fillId="0" borderId="7" xfId="1" applyFont="1" applyBorder="1" applyProtection="1">
      <protection hidden="1"/>
    </xf>
    <xf numFmtId="0" fontId="7" fillId="0" borderId="0" xfId="1" applyFont="1" applyProtection="1">
      <protection hidden="1"/>
    </xf>
    <xf numFmtId="0" fontId="7" fillId="0" borderId="0" xfId="1" applyFont="1"/>
    <xf numFmtId="165" fontId="8" fillId="0" borderId="0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0" xfId="1" applyNumberFormat="1" applyFont="1" applyFill="1" applyAlignment="1" applyProtection="1">
      <alignment horizontal="left" vertical="center" wrapText="1"/>
      <protection hidden="1"/>
    </xf>
    <xf numFmtId="0" fontId="3" fillId="0" borderId="3" xfId="1" applyFont="1" applyFill="1" applyBorder="1" applyAlignment="1" applyProtection="1">
      <protection hidden="1"/>
    </xf>
    <xf numFmtId="0" fontId="4" fillId="0" borderId="11" xfId="1" applyNumberFormat="1" applyFont="1" applyFill="1" applyBorder="1" applyAlignment="1" applyProtection="1">
      <alignment horizontal="justify" vertical="center"/>
      <protection hidden="1"/>
    </xf>
    <xf numFmtId="40" fontId="3" fillId="0" borderId="11" xfId="1" applyNumberFormat="1" applyFont="1" applyFill="1" applyBorder="1" applyAlignment="1" applyProtection="1">
      <protection hidden="1"/>
    </xf>
    <xf numFmtId="164" fontId="3" fillId="0" borderId="0" xfId="1" applyNumberFormat="1" applyFont="1"/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Alignment="1">
      <alignment horizontal="justify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5" fillId="0" borderId="11" xfId="2" applyFont="1" applyFill="1" applyBorder="1" applyAlignment="1">
      <alignment horizontal="justify" wrapText="1"/>
    </xf>
    <xf numFmtId="168" fontId="3" fillId="0" borderId="11" xfId="1" applyNumberFormat="1" applyFont="1" applyFill="1" applyBorder="1" applyAlignment="1" applyProtection="1">
      <alignment horizontal="right" vertical="top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justify" wrapText="1"/>
    </xf>
    <xf numFmtId="0" fontId="6" fillId="0" borderId="11" xfId="0" applyFont="1" applyBorder="1" applyAlignment="1">
      <alignment wrapText="1"/>
    </xf>
    <xf numFmtId="165" fontId="3" fillId="0" borderId="11" xfId="1" applyNumberFormat="1" applyFont="1" applyFill="1" applyBorder="1" applyAlignment="1" applyProtection="1">
      <protection hidden="1"/>
    </xf>
    <xf numFmtId="0" fontId="6" fillId="0" borderId="11" xfId="0" applyFont="1" applyBorder="1"/>
    <xf numFmtId="165" fontId="4" fillId="0" borderId="11" xfId="1" applyNumberFormat="1" applyFont="1" applyFill="1" applyBorder="1" applyAlignment="1" applyProtection="1">
      <protection hidden="1"/>
    </xf>
    <xf numFmtId="0" fontId="5" fillId="0" borderId="11" xfId="2" applyFont="1" applyBorder="1" applyAlignment="1"/>
    <xf numFmtId="0" fontId="3" fillId="0" borderId="11" xfId="1" applyNumberFormat="1" applyFont="1" applyFill="1" applyBorder="1" applyAlignment="1" applyProtection="1">
      <protection hidden="1"/>
    </xf>
    <xf numFmtId="0" fontId="6" fillId="0" borderId="11" xfId="1" applyNumberFormat="1" applyFont="1" applyFill="1" applyBorder="1" applyAlignment="1" applyProtection="1">
      <protection hidden="1"/>
    </xf>
    <xf numFmtId="14" fontId="3" fillId="0" borderId="11" xfId="1" applyNumberFormat="1" applyFont="1" applyFill="1" applyBorder="1" applyAlignment="1" applyProtection="1"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Border="1"/>
    <xf numFmtId="0" fontId="10" fillId="0" borderId="0" xfId="0" applyFont="1" applyAlignment="1">
      <alignment wrapText="1"/>
    </xf>
    <xf numFmtId="0" fontId="9" fillId="0" borderId="5" xfId="1" applyFont="1" applyBorder="1" applyAlignment="1" applyProtection="1">
      <alignment horizontal="left" vertical="center" wrapText="1"/>
      <protection hidden="1"/>
    </xf>
    <xf numFmtId="164" fontId="4" fillId="2" borderId="11" xfId="1" applyNumberFormat="1" applyFont="1" applyFill="1" applyBorder="1" applyAlignment="1" applyProtection="1">
      <alignment horizontal="right"/>
      <protection hidden="1"/>
    </xf>
    <xf numFmtId="0" fontId="4" fillId="3" borderId="11" xfId="1" applyNumberFormat="1" applyFont="1" applyFill="1" applyBorder="1" applyAlignment="1" applyProtection="1">
      <alignment horizontal="justify" wrapText="1"/>
      <protection hidden="1"/>
    </xf>
    <xf numFmtId="0" fontId="3" fillId="3" borderId="11" xfId="1" applyNumberFormat="1" applyFont="1" applyFill="1" applyBorder="1" applyAlignment="1" applyProtection="1">
      <alignment horizontal="justify" wrapText="1"/>
      <protection hidden="1"/>
    </xf>
    <xf numFmtId="165" fontId="3" fillId="0" borderId="9" xfId="1" applyNumberFormat="1" applyFont="1" applyFill="1" applyBorder="1" applyAlignment="1" applyProtection="1">
      <alignment horizontal="left" vertical="center" wrapText="1"/>
      <protection hidden="1"/>
    </xf>
    <xf numFmtId="165" fontId="3" fillId="0" borderId="8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1" applyNumberFormat="1" applyFont="1" applyFill="1" applyAlignment="1" applyProtection="1">
      <alignment horizontal="left" vertical="top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165" fontId="4" fillId="0" borderId="8" xfId="1" applyNumberFormat="1" applyFont="1" applyFill="1" applyBorder="1" applyAlignment="1" applyProtection="1">
      <alignment horizontal="left" vertical="center" wrapText="1"/>
      <protection hidden="1"/>
    </xf>
    <xf numFmtId="165" fontId="4" fillId="0" borderId="9" xfId="1" applyNumberFormat="1" applyFont="1" applyFill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4"/>
  <sheetViews>
    <sheetView tabSelected="1" view="pageBreakPreview" topLeftCell="H1" zoomScaleNormal="100" zoomScaleSheetLayoutView="100" workbookViewId="0">
      <selection activeCell="K100" sqref="K100"/>
    </sheetView>
  </sheetViews>
  <sheetFormatPr defaultColWidth="9.140625" defaultRowHeight="15.75" x14ac:dyDescent="0.25"/>
  <cols>
    <col min="1" max="7" width="9.140625" style="5" hidden="1" customWidth="1"/>
    <col min="8" max="8" width="71.28515625" style="60" customWidth="1"/>
    <col min="9" max="9" width="19" style="5" customWidth="1"/>
    <col min="10" max="10" width="8.5703125" style="5" customWidth="1"/>
    <col min="11" max="11" width="14.85546875" style="5" customWidth="1"/>
    <col min="12" max="12" width="7.7109375" style="5" customWidth="1"/>
    <col min="13" max="13" width="11.5703125" style="5" customWidth="1"/>
    <col min="14" max="14" width="0.140625" style="5" customWidth="1"/>
    <col min="15" max="15" width="21.85546875" style="5" customWidth="1"/>
    <col min="16" max="256" width="9.140625" style="5" customWidth="1"/>
    <col min="257" max="16384" width="9.140625" style="5"/>
  </cols>
  <sheetData>
    <row r="1" spans="1:15" ht="21" customHeight="1" x14ac:dyDescent="0.25">
      <c r="A1" s="1"/>
      <c r="B1" s="1"/>
      <c r="C1" s="1"/>
      <c r="D1" s="1"/>
      <c r="E1" s="1"/>
      <c r="F1" s="1"/>
      <c r="G1" s="1"/>
      <c r="H1" s="2"/>
      <c r="I1" s="92" t="s">
        <v>134</v>
      </c>
      <c r="J1" s="92"/>
      <c r="K1" s="92"/>
      <c r="L1" s="3"/>
      <c r="M1" s="3"/>
      <c r="N1" s="4"/>
      <c r="O1" s="4"/>
    </row>
    <row r="2" spans="1:15" ht="18.75" customHeight="1" x14ac:dyDescent="0.25">
      <c r="A2" s="1"/>
      <c r="B2" s="1"/>
      <c r="C2" s="1"/>
      <c r="D2" s="1"/>
      <c r="E2" s="1"/>
      <c r="F2" s="1"/>
      <c r="G2" s="1"/>
      <c r="H2" s="2"/>
      <c r="I2" s="92"/>
      <c r="J2" s="92"/>
      <c r="K2" s="92"/>
      <c r="L2" s="3"/>
      <c r="M2" s="3"/>
      <c r="N2" s="3"/>
      <c r="O2" s="3"/>
    </row>
    <row r="3" spans="1:15" ht="14.25" customHeight="1" x14ac:dyDescent="0.25">
      <c r="A3" s="1"/>
      <c r="B3" s="1"/>
      <c r="C3" s="1"/>
      <c r="D3" s="1"/>
      <c r="E3" s="1"/>
      <c r="F3" s="1"/>
      <c r="G3" s="1"/>
      <c r="H3" s="2"/>
      <c r="I3" s="92"/>
      <c r="J3" s="92"/>
      <c r="K3" s="92"/>
      <c r="L3" s="3"/>
      <c r="M3" s="3"/>
      <c r="N3" s="3"/>
      <c r="O3" s="4"/>
    </row>
    <row r="4" spans="1:15" ht="18.75" customHeight="1" x14ac:dyDescent="0.25">
      <c r="A4" s="1"/>
      <c r="B4" s="1"/>
      <c r="C4" s="1"/>
      <c r="D4" s="1"/>
      <c r="E4" s="1"/>
      <c r="F4" s="1"/>
      <c r="G4" s="1"/>
      <c r="H4" s="6"/>
      <c r="I4" s="7"/>
      <c r="J4" s="7"/>
      <c r="K4" s="7"/>
      <c r="L4" s="4"/>
      <c r="M4" s="4"/>
      <c r="N4" s="4"/>
      <c r="O4" s="4"/>
    </row>
    <row r="5" spans="1:15" ht="409.6" hidden="1" customHeight="1" x14ac:dyDescent="0.25">
      <c r="A5" s="1"/>
      <c r="B5" s="1"/>
      <c r="C5" s="1"/>
      <c r="D5" s="1"/>
      <c r="E5" s="1"/>
      <c r="F5" s="1"/>
      <c r="G5" s="1"/>
      <c r="H5" s="6"/>
      <c r="I5" s="1"/>
      <c r="J5" s="1"/>
      <c r="K5" s="1"/>
      <c r="L5" s="4"/>
      <c r="M5" s="4"/>
      <c r="N5" s="4"/>
      <c r="O5" s="4"/>
    </row>
    <row r="6" spans="1:15" ht="409.6" hidden="1" customHeight="1" x14ac:dyDescent="0.25">
      <c r="A6" s="1"/>
      <c r="B6" s="1"/>
      <c r="C6" s="1"/>
      <c r="D6" s="1"/>
      <c r="E6" s="1"/>
      <c r="F6" s="1"/>
      <c r="G6" s="1"/>
      <c r="H6" s="6"/>
      <c r="I6" s="1"/>
      <c r="J6" s="1"/>
      <c r="K6" s="1"/>
      <c r="L6" s="4"/>
      <c r="M6" s="4"/>
      <c r="N6" s="4"/>
      <c r="O6" s="4"/>
    </row>
    <row r="7" spans="1:15" ht="64.5" customHeight="1" x14ac:dyDescent="0.25">
      <c r="A7" s="1"/>
      <c r="B7" s="1"/>
      <c r="C7" s="1"/>
      <c r="D7" s="1"/>
      <c r="E7" s="1"/>
      <c r="F7" s="1"/>
      <c r="G7" s="1"/>
      <c r="H7" s="93" t="s">
        <v>131</v>
      </c>
      <c r="I7" s="93"/>
      <c r="J7" s="93"/>
      <c r="K7" s="93"/>
      <c r="L7" s="4"/>
      <c r="M7" s="4"/>
      <c r="N7" s="4"/>
      <c r="O7" s="4"/>
    </row>
    <row r="8" spans="1:15" ht="14.25" hidden="1" customHeight="1" x14ac:dyDescent="0.25">
      <c r="A8" s="1"/>
      <c r="B8" s="1"/>
      <c r="C8" s="1"/>
      <c r="D8" s="1"/>
      <c r="E8" s="1"/>
      <c r="F8" s="1"/>
      <c r="G8" s="1"/>
      <c r="H8" s="6"/>
      <c r="I8" s="1"/>
      <c r="J8" s="1"/>
      <c r="K8" s="1"/>
      <c r="L8" s="4"/>
      <c r="M8" s="4"/>
      <c r="N8" s="4"/>
      <c r="O8" s="4"/>
    </row>
    <row r="9" spans="1:15" ht="18.75" customHeight="1" thickBot="1" x14ac:dyDescent="0.3">
      <c r="A9" s="1"/>
      <c r="B9" s="8"/>
      <c r="C9" s="8"/>
      <c r="D9" s="8"/>
      <c r="E9" s="8"/>
      <c r="F9" s="8"/>
      <c r="G9" s="8"/>
      <c r="H9" s="6"/>
      <c r="I9" s="1"/>
      <c r="J9" s="1"/>
      <c r="K9" s="9" t="s">
        <v>0</v>
      </c>
      <c r="L9" s="4"/>
      <c r="M9" s="4"/>
      <c r="N9" s="4"/>
      <c r="O9" s="4"/>
    </row>
    <row r="10" spans="1:15" ht="37.5" customHeight="1" x14ac:dyDescent="0.25">
      <c r="A10" s="10"/>
      <c r="B10" s="11"/>
      <c r="C10" s="11"/>
      <c r="D10" s="11"/>
      <c r="E10" s="12"/>
      <c r="F10" s="12"/>
      <c r="G10" s="12" t="s">
        <v>1</v>
      </c>
      <c r="H10" s="13" t="s">
        <v>2</v>
      </c>
      <c r="I10" s="14" t="s">
        <v>3</v>
      </c>
      <c r="J10" s="14" t="s">
        <v>1</v>
      </c>
      <c r="K10" s="15" t="s">
        <v>132</v>
      </c>
      <c r="L10" s="4"/>
      <c r="M10" s="16">
        <f>K12</f>
        <v>15555.500000000002</v>
      </c>
      <c r="N10" s="4"/>
      <c r="O10" s="4"/>
    </row>
    <row r="11" spans="1:15" ht="18.75" customHeight="1" x14ac:dyDescent="0.25">
      <c r="A11" s="17"/>
      <c r="B11" s="18"/>
      <c r="C11" s="3"/>
      <c r="D11" s="3"/>
      <c r="E11" s="3"/>
      <c r="F11" s="3"/>
      <c r="G11" s="3"/>
      <c r="H11" s="13">
        <v>1</v>
      </c>
      <c r="I11" s="15">
        <v>2</v>
      </c>
      <c r="J11" s="15">
        <v>3</v>
      </c>
      <c r="K11" s="15">
        <v>4</v>
      </c>
      <c r="L11" s="4"/>
      <c r="M11" s="4"/>
      <c r="N11" s="4"/>
      <c r="O11" s="4"/>
    </row>
    <row r="12" spans="1:15" ht="36.75" customHeight="1" x14ac:dyDescent="0.25">
      <c r="A12" s="17"/>
      <c r="B12" s="94" t="s">
        <v>4</v>
      </c>
      <c r="C12" s="95"/>
      <c r="D12" s="95"/>
      <c r="E12" s="95"/>
      <c r="F12" s="95"/>
      <c r="G12" s="19">
        <v>620</v>
      </c>
      <c r="H12" s="40" t="s">
        <v>90</v>
      </c>
      <c r="I12" s="72" t="s">
        <v>5</v>
      </c>
      <c r="J12" s="38" t="s">
        <v>6</v>
      </c>
      <c r="K12" s="37">
        <f>K13+K18+K25</f>
        <v>15555.500000000002</v>
      </c>
      <c r="L12" s="20"/>
      <c r="M12" s="4"/>
      <c r="N12" s="4"/>
      <c r="O12" s="21">
        <f>K12+K30+K38+K58</f>
        <v>22210.800000000003</v>
      </c>
    </row>
    <row r="13" spans="1:15" ht="24" customHeight="1" x14ac:dyDescent="0.25">
      <c r="A13" s="17"/>
      <c r="B13" s="22"/>
      <c r="C13" s="91" t="s">
        <v>7</v>
      </c>
      <c r="D13" s="90"/>
      <c r="E13" s="90"/>
      <c r="F13" s="90"/>
      <c r="G13" s="19">
        <v>320</v>
      </c>
      <c r="H13" s="23" t="s">
        <v>48</v>
      </c>
      <c r="I13" s="70" t="s">
        <v>8</v>
      </c>
      <c r="J13" s="36" t="s">
        <v>6</v>
      </c>
      <c r="K13" s="29">
        <f>K15</f>
        <v>7233.3</v>
      </c>
      <c r="L13" s="20"/>
      <c r="M13" s="4"/>
      <c r="N13" s="4"/>
      <c r="O13" s="21"/>
    </row>
    <row r="14" spans="1:15" ht="46.5" customHeight="1" x14ac:dyDescent="0.25">
      <c r="A14" s="17"/>
      <c r="B14" s="24"/>
      <c r="C14" s="25"/>
      <c r="D14" s="26"/>
      <c r="E14" s="26"/>
      <c r="F14" s="26"/>
      <c r="G14" s="19"/>
      <c r="H14" s="62" t="s">
        <v>9</v>
      </c>
      <c r="I14" s="70" t="s">
        <v>10</v>
      </c>
      <c r="J14" s="36"/>
      <c r="K14" s="29">
        <f>K15</f>
        <v>7233.3</v>
      </c>
      <c r="L14" s="20"/>
      <c r="M14" s="4"/>
      <c r="N14" s="4"/>
      <c r="O14" s="21" t="e">
        <f>K71+K114+#REF!+#REF!+#REF!+K127+#REF!+#REF!+#REF!+#REF!</f>
        <v>#REF!</v>
      </c>
    </row>
    <row r="15" spans="1:15" ht="58.5" customHeight="1" x14ac:dyDescent="0.25">
      <c r="A15" s="17"/>
      <c r="B15" s="27"/>
      <c r="C15" s="28"/>
      <c r="D15" s="90" t="s">
        <v>11</v>
      </c>
      <c r="E15" s="90"/>
      <c r="F15" s="90"/>
      <c r="G15" s="19">
        <v>620</v>
      </c>
      <c r="H15" s="23" t="s">
        <v>95</v>
      </c>
      <c r="I15" s="70" t="s">
        <v>12</v>
      </c>
      <c r="J15" s="36" t="s">
        <v>6</v>
      </c>
      <c r="K15" s="29">
        <f>K16</f>
        <v>7233.3</v>
      </c>
      <c r="L15" s="20"/>
      <c r="M15" s="4"/>
      <c r="N15" s="4"/>
      <c r="O15" s="16" t="e">
        <f>O12+O14</f>
        <v>#REF!</v>
      </c>
    </row>
    <row r="16" spans="1:15" ht="37.5" customHeight="1" x14ac:dyDescent="0.25">
      <c r="A16" s="17"/>
      <c r="B16" s="27"/>
      <c r="C16" s="28"/>
      <c r="D16" s="26"/>
      <c r="E16" s="26"/>
      <c r="F16" s="26"/>
      <c r="G16" s="19"/>
      <c r="H16" s="23" t="s">
        <v>13</v>
      </c>
      <c r="I16" s="70" t="s">
        <v>12</v>
      </c>
      <c r="J16" s="36">
        <v>200</v>
      </c>
      <c r="K16" s="29">
        <f>K17</f>
        <v>7233.3</v>
      </c>
      <c r="L16" s="20"/>
      <c r="M16" s="4"/>
      <c r="N16" s="4"/>
      <c r="O16" s="21" t="e">
        <f>SUM(O13:O15)</f>
        <v>#REF!</v>
      </c>
    </row>
    <row r="17" spans="1:15" ht="34.5" customHeight="1" x14ac:dyDescent="0.25">
      <c r="A17" s="17"/>
      <c r="B17" s="91">
        <v>600</v>
      </c>
      <c r="C17" s="91"/>
      <c r="D17" s="91"/>
      <c r="E17" s="91"/>
      <c r="F17" s="91"/>
      <c r="G17" s="19">
        <v>620</v>
      </c>
      <c r="H17" s="23" t="s">
        <v>24</v>
      </c>
      <c r="I17" s="70" t="s">
        <v>12</v>
      </c>
      <c r="J17" s="36">
        <v>240</v>
      </c>
      <c r="K17" s="29">
        <v>7233.3</v>
      </c>
      <c r="L17" s="20"/>
      <c r="M17" s="4"/>
      <c r="N17" s="4"/>
      <c r="O17" s="4"/>
    </row>
    <row r="18" spans="1:15" ht="24" customHeight="1" x14ac:dyDescent="0.25">
      <c r="A18" s="17"/>
      <c r="B18" s="22"/>
      <c r="C18" s="30"/>
      <c r="D18" s="30"/>
      <c r="E18" s="31">
        <v>600</v>
      </c>
      <c r="F18" s="31">
        <v>610</v>
      </c>
      <c r="G18" s="19">
        <v>610</v>
      </c>
      <c r="H18" s="23" t="s">
        <v>49</v>
      </c>
      <c r="I18" s="70" t="s">
        <v>14</v>
      </c>
      <c r="J18" s="36"/>
      <c r="K18" s="29">
        <f>K20</f>
        <v>5921.1</v>
      </c>
      <c r="L18" s="20"/>
      <c r="M18" s="4"/>
      <c r="N18" s="4"/>
      <c r="O18" s="4"/>
    </row>
    <row r="19" spans="1:15" ht="34.5" customHeight="1" x14ac:dyDescent="0.25">
      <c r="A19" s="17"/>
      <c r="B19" s="22"/>
      <c r="C19" s="30"/>
      <c r="D19" s="25"/>
      <c r="E19" s="32"/>
      <c r="F19" s="32"/>
      <c r="G19" s="19"/>
      <c r="H19" s="62" t="s">
        <v>15</v>
      </c>
      <c r="I19" s="73" t="s">
        <v>16</v>
      </c>
      <c r="J19" s="36"/>
      <c r="K19" s="29">
        <f>K20</f>
        <v>5921.1</v>
      </c>
      <c r="L19" s="20"/>
      <c r="M19" s="4"/>
      <c r="N19" s="4"/>
      <c r="O19" s="4"/>
    </row>
    <row r="20" spans="1:15" ht="45" customHeight="1" x14ac:dyDescent="0.25">
      <c r="A20" s="17"/>
      <c r="B20" s="33"/>
      <c r="C20" s="34"/>
      <c r="D20" s="26"/>
      <c r="E20" s="35">
        <v>600</v>
      </c>
      <c r="F20" s="35">
        <v>620</v>
      </c>
      <c r="G20" s="19">
        <v>620</v>
      </c>
      <c r="H20" s="23" t="s">
        <v>95</v>
      </c>
      <c r="I20" s="70" t="s">
        <v>17</v>
      </c>
      <c r="J20" s="36"/>
      <c r="K20" s="29">
        <f>K22+K24</f>
        <v>5921.1</v>
      </c>
      <c r="L20" s="20"/>
      <c r="M20" s="4"/>
      <c r="N20" s="4"/>
      <c r="O20" s="4"/>
    </row>
    <row r="21" spans="1:15" ht="23.25" customHeight="1" x14ac:dyDescent="0.25">
      <c r="A21" s="17"/>
      <c r="B21" s="27"/>
      <c r="C21" s="26"/>
      <c r="D21" s="26"/>
      <c r="E21" s="35"/>
      <c r="F21" s="35"/>
      <c r="G21" s="19"/>
      <c r="H21" s="42" t="s">
        <v>18</v>
      </c>
      <c r="I21" s="70" t="s">
        <v>17</v>
      </c>
      <c r="J21" s="36">
        <v>800</v>
      </c>
      <c r="K21" s="29">
        <f>K22</f>
        <v>4792</v>
      </c>
      <c r="L21" s="20"/>
      <c r="M21" s="4"/>
      <c r="N21" s="4"/>
      <c r="O21" s="4"/>
    </row>
    <row r="22" spans="1:15" ht="52.5" customHeight="1" x14ac:dyDescent="0.25">
      <c r="A22" s="17"/>
      <c r="B22" s="27"/>
      <c r="C22" s="26"/>
      <c r="D22" s="90" t="s">
        <v>19</v>
      </c>
      <c r="E22" s="90"/>
      <c r="F22" s="90"/>
      <c r="G22" s="19">
        <v>620</v>
      </c>
      <c r="H22" s="42" t="s">
        <v>20</v>
      </c>
      <c r="I22" s="70" t="s">
        <v>17</v>
      </c>
      <c r="J22" s="36">
        <v>810</v>
      </c>
      <c r="K22" s="29">
        <v>4792</v>
      </c>
      <c r="L22" s="20"/>
      <c r="M22" s="4"/>
      <c r="N22" s="4"/>
      <c r="O22" s="4"/>
    </row>
    <row r="23" spans="1:15" ht="43.5" customHeight="1" x14ac:dyDescent="0.25">
      <c r="A23" s="17"/>
      <c r="B23" s="81"/>
      <c r="C23" s="82"/>
      <c r="D23" s="82"/>
      <c r="E23" s="82"/>
      <c r="F23" s="82"/>
      <c r="G23" s="19"/>
      <c r="H23" s="43" t="s">
        <v>13</v>
      </c>
      <c r="I23" s="70" t="s">
        <v>17</v>
      </c>
      <c r="J23" s="36">
        <v>200</v>
      </c>
      <c r="K23" s="29">
        <f>K24</f>
        <v>1129.0999999999999</v>
      </c>
      <c r="L23" s="20"/>
      <c r="M23" s="4"/>
      <c r="N23" s="4"/>
      <c r="O23" s="4"/>
    </row>
    <row r="24" spans="1:15" ht="35.25" customHeight="1" x14ac:dyDescent="0.25">
      <c r="A24" s="17"/>
      <c r="B24" s="81"/>
      <c r="C24" s="82"/>
      <c r="D24" s="82"/>
      <c r="E24" s="82"/>
      <c r="F24" s="82"/>
      <c r="G24" s="19"/>
      <c r="H24" s="23" t="s">
        <v>24</v>
      </c>
      <c r="I24" s="70" t="s">
        <v>17</v>
      </c>
      <c r="J24" s="36">
        <v>240</v>
      </c>
      <c r="K24" s="29">
        <v>1129.0999999999999</v>
      </c>
      <c r="L24" s="20"/>
      <c r="M24" s="4"/>
      <c r="N24" s="4"/>
      <c r="O24" s="4"/>
    </row>
    <row r="25" spans="1:15" ht="26.25" customHeight="1" x14ac:dyDescent="0.25">
      <c r="A25" s="17"/>
      <c r="B25" s="81"/>
      <c r="C25" s="82"/>
      <c r="D25" s="82"/>
      <c r="E25" s="82"/>
      <c r="F25" s="82"/>
      <c r="G25" s="19"/>
      <c r="H25" s="42" t="s">
        <v>91</v>
      </c>
      <c r="I25" s="70" t="s">
        <v>92</v>
      </c>
      <c r="J25" s="36"/>
      <c r="K25" s="29">
        <f>K26</f>
        <v>2401.1</v>
      </c>
      <c r="L25" s="20"/>
      <c r="M25" s="4"/>
      <c r="N25" s="4"/>
      <c r="O25" s="4"/>
    </row>
    <row r="26" spans="1:15" ht="52.5" customHeight="1" x14ac:dyDescent="0.25">
      <c r="A26" s="17"/>
      <c r="B26" s="81"/>
      <c r="C26" s="82"/>
      <c r="D26" s="82"/>
      <c r="E26" s="82"/>
      <c r="F26" s="82"/>
      <c r="G26" s="19"/>
      <c r="H26" s="23" t="s">
        <v>80</v>
      </c>
      <c r="I26" s="70" t="s">
        <v>93</v>
      </c>
      <c r="J26" s="36"/>
      <c r="K26" s="29">
        <f>K27</f>
        <v>2401.1</v>
      </c>
      <c r="L26" s="20"/>
      <c r="M26" s="4"/>
      <c r="N26" s="4"/>
      <c r="O26" s="4"/>
    </row>
    <row r="27" spans="1:15" ht="52.5" customHeight="1" x14ac:dyDescent="0.25">
      <c r="A27" s="17"/>
      <c r="B27" s="81"/>
      <c r="C27" s="82"/>
      <c r="D27" s="82"/>
      <c r="E27" s="82"/>
      <c r="F27" s="82"/>
      <c r="G27" s="19"/>
      <c r="H27" s="23" t="s">
        <v>95</v>
      </c>
      <c r="I27" s="70" t="s">
        <v>94</v>
      </c>
      <c r="J27" s="36"/>
      <c r="K27" s="29">
        <f>K28</f>
        <v>2401.1</v>
      </c>
      <c r="L27" s="20"/>
      <c r="M27" s="4"/>
      <c r="N27" s="4"/>
      <c r="O27" s="4"/>
    </row>
    <row r="28" spans="1:15" ht="27.75" customHeight="1" x14ac:dyDescent="0.25">
      <c r="A28" s="17"/>
      <c r="B28" s="81"/>
      <c r="C28" s="82"/>
      <c r="D28" s="82"/>
      <c r="E28" s="82"/>
      <c r="F28" s="82"/>
      <c r="G28" s="19"/>
      <c r="H28" s="42" t="s">
        <v>18</v>
      </c>
      <c r="I28" s="70" t="s">
        <v>94</v>
      </c>
      <c r="J28" s="36">
        <v>800</v>
      </c>
      <c r="K28" s="29">
        <f>K29</f>
        <v>2401.1</v>
      </c>
      <c r="L28" s="20"/>
      <c r="M28" s="4"/>
      <c r="N28" s="4"/>
      <c r="O28" s="4"/>
    </row>
    <row r="29" spans="1:15" ht="52.5" customHeight="1" x14ac:dyDescent="0.25">
      <c r="A29" s="17"/>
      <c r="B29" s="81"/>
      <c r="C29" s="82"/>
      <c r="D29" s="82"/>
      <c r="E29" s="82"/>
      <c r="F29" s="82"/>
      <c r="G29" s="19"/>
      <c r="H29" s="42" t="s">
        <v>20</v>
      </c>
      <c r="I29" s="70" t="s">
        <v>94</v>
      </c>
      <c r="J29" s="36">
        <v>810</v>
      </c>
      <c r="K29" s="29">
        <v>2401.1</v>
      </c>
      <c r="L29" s="20"/>
      <c r="M29" s="4"/>
      <c r="N29" s="4"/>
      <c r="O29" s="4"/>
    </row>
    <row r="30" spans="1:15" ht="39" customHeight="1" x14ac:dyDescent="0.25">
      <c r="A30" s="17"/>
      <c r="B30" s="91">
        <v>600</v>
      </c>
      <c r="C30" s="91"/>
      <c r="D30" s="91"/>
      <c r="E30" s="91"/>
      <c r="F30" s="91"/>
      <c r="G30" s="19">
        <v>620</v>
      </c>
      <c r="H30" s="40" t="s">
        <v>50</v>
      </c>
      <c r="I30" s="72" t="s">
        <v>21</v>
      </c>
      <c r="J30" s="38"/>
      <c r="K30" s="37">
        <f>K32+K35</f>
        <v>49</v>
      </c>
      <c r="L30" s="20"/>
      <c r="M30" s="4"/>
      <c r="N30" s="4"/>
      <c r="O30" s="4"/>
    </row>
    <row r="31" spans="1:15" ht="59.25" customHeight="1" x14ac:dyDescent="0.25">
      <c r="A31" s="17"/>
      <c r="B31" s="30"/>
      <c r="C31" s="30"/>
      <c r="D31" s="30"/>
      <c r="E31" s="30"/>
      <c r="F31" s="30"/>
      <c r="G31" s="19"/>
      <c r="H31" s="62" t="s">
        <v>51</v>
      </c>
      <c r="I31" s="74" t="s">
        <v>22</v>
      </c>
      <c r="J31" s="38"/>
      <c r="K31" s="29">
        <f>K32+K35</f>
        <v>49</v>
      </c>
      <c r="L31" s="20"/>
      <c r="M31" s="4"/>
      <c r="N31" s="4"/>
      <c r="O31" s="4"/>
    </row>
    <row r="32" spans="1:15" ht="69.75" customHeight="1" x14ac:dyDescent="0.25">
      <c r="A32" s="17"/>
      <c r="B32" s="22"/>
      <c r="C32" s="30"/>
      <c r="D32" s="30"/>
      <c r="E32" s="31">
        <v>600</v>
      </c>
      <c r="F32" s="31">
        <v>610</v>
      </c>
      <c r="G32" s="19">
        <v>610</v>
      </c>
      <c r="H32" s="62" t="s">
        <v>64</v>
      </c>
      <c r="I32" s="70" t="s">
        <v>23</v>
      </c>
      <c r="J32" s="36"/>
      <c r="K32" s="29">
        <f>K33</f>
        <v>24.5</v>
      </c>
      <c r="L32" s="20"/>
      <c r="M32" s="4"/>
      <c r="N32" s="4"/>
      <c r="O32" s="4"/>
    </row>
    <row r="33" spans="1:15" ht="36.75" customHeight="1" x14ac:dyDescent="0.25">
      <c r="A33" s="17"/>
      <c r="B33" s="22"/>
      <c r="C33" s="30"/>
      <c r="D33" s="25"/>
      <c r="E33" s="32"/>
      <c r="F33" s="32"/>
      <c r="G33" s="19"/>
      <c r="H33" s="43" t="s">
        <v>13</v>
      </c>
      <c r="I33" s="70" t="s">
        <v>23</v>
      </c>
      <c r="J33" s="36">
        <v>200</v>
      </c>
      <c r="K33" s="29">
        <f>K34</f>
        <v>24.5</v>
      </c>
      <c r="L33" s="20"/>
      <c r="M33" s="4"/>
      <c r="N33" s="4"/>
      <c r="O33" s="4"/>
    </row>
    <row r="34" spans="1:15" ht="31.5" customHeight="1" x14ac:dyDescent="0.25">
      <c r="A34" s="17"/>
      <c r="B34" s="33"/>
      <c r="C34" s="34"/>
      <c r="D34" s="26"/>
      <c r="E34" s="35">
        <v>600</v>
      </c>
      <c r="F34" s="35">
        <v>620</v>
      </c>
      <c r="G34" s="19">
        <v>620</v>
      </c>
      <c r="H34" s="23" t="s">
        <v>24</v>
      </c>
      <c r="I34" s="70" t="s">
        <v>23</v>
      </c>
      <c r="J34" s="36">
        <v>240</v>
      </c>
      <c r="K34" s="29">
        <v>24.5</v>
      </c>
      <c r="L34" s="20"/>
      <c r="M34" s="4"/>
      <c r="N34" s="4"/>
      <c r="O34" s="4"/>
    </row>
    <row r="35" spans="1:15" ht="60.75" customHeight="1" x14ac:dyDescent="0.25">
      <c r="A35" s="17"/>
      <c r="B35" s="27"/>
      <c r="C35" s="26"/>
      <c r="D35" s="90" t="s">
        <v>25</v>
      </c>
      <c r="E35" s="90"/>
      <c r="F35" s="90"/>
      <c r="G35" s="19">
        <v>610</v>
      </c>
      <c r="H35" s="62" t="s">
        <v>65</v>
      </c>
      <c r="I35" s="70" t="s">
        <v>26</v>
      </c>
      <c r="J35" s="36" t="s">
        <v>6</v>
      </c>
      <c r="K35" s="29">
        <f>K37</f>
        <v>24.5</v>
      </c>
      <c r="L35" s="20"/>
      <c r="M35" s="4"/>
      <c r="N35" s="4"/>
      <c r="O35" s="4"/>
    </row>
    <row r="36" spans="1:15" ht="35.25" customHeight="1" x14ac:dyDescent="0.25">
      <c r="A36" s="17"/>
      <c r="B36" s="27"/>
      <c r="C36" s="26"/>
      <c r="D36" s="26"/>
      <c r="E36" s="26"/>
      <c r="F36" s="26"/>
      <c r="G36" s="19"/>
      <c r="H36" s="43" t="s">
        <v>13</v>
      </c>
      <c r="I36" s="70" t="s">
        <v>26</v>
      </c>
      <c r="J36" s="36">
        <v>200</v>
      </c>
      <c r="K36" s="29">
        <f>K37</f>
        <v>24.5</v>
      </c>
      <c r="L36" s="20"/>
      <c r="M36" s="4"/>
      <c r="N36" s="4"/>
      <c r="O36" s="4"/>
    </row>
    <row r="37" spans="1:15" ht="33.75" customHeight="1" x14ac:dyDescent="0.25">
      <c r="A37" s="17"/>
      <c r="B37" s="91">
        <v>600</v>
      </c>
      <c r="C37" s="91"/>
      <c r="D37" s="91"/>
      <c r="E37" s="91"/>
      <c r="F37" s="91"/>
      <c r="G37" s="19">
        <v>610</v>
      </c>
      <c r="H37" s="23" t="s">
        <v>24</v>
      </c>
      <c r="I37" s="70" t="s">
        <v>26</v>
      </c>
      <c r="J37" s="36">
        <v>240</v>
      </c>
      <c r="K37" s="29">
        <v>24.5</v>
      </c>
      <c r="L37" s="20"/>
      <c r="M37" s="4"/>
      <c r="N37" s="4"/>
      <c r="O37" s="4"/>
    </row>
    <row r="38" spans="1:15" ht="33.75" customHeight="1" x14ac:dyDescent="0.25">
      <c r="A38" s="17"/>
      <c r="B38" s="22"/>
      <c r="C38" s="30"/>
      <c r="D38" s="28"/>
      <c r="E38" s="39">
        <v>600</v>
      </c>
      <c r="F38" s="39">
        <v>610</v>
      </c>
      <c r="G38" s="19">
        <v>610</v>
      </c>
      <c r="H38" s="40" t="s">
        <v>58</v>
      </c>
      <c r="I38" s="72" t="s">
        <v>27</v>
      </c>
      <c r="J38" s="38"/>
      <c r="K38" s="37">
        <f>K39</f>
        <v>1965.6</v>
      </c>
      <c r="L38" s="20"/>
      <c r="M38" s="4"/>
      <c r="N38" s="4"/>
      <c r="O38" s="4"/>
    </row>
    <row r="39" spans="1:15" ht="45" customHeight="1" x14ac:dyDescent="0.25">
      <c r="A39" s="17"/>
      <c r="B39" s="24"/>
      <c r="C39" s="25"/>
      <c r="D39" s="28"/>
      <c r="E39" s="39"/>
      <c r="F39" s="39"/>
      <c r="G39" s="19"/>
      <c r="H39" s="23" t="s">
        <v>81</v>
      </c>
      <c r="I39" s="75" t="s">
        <v>28</v>
      </c>
      <c r="J39" s="38"/>
      <c r="K39" s="29">
        <f>K41</f>
        <v>1965.6</v>
      </c>
      <c r="L39" s="20"/>
      <c r="M39" s="4"/>
      <c r="N39" s="4"/>
      <c r="O39" s="4"/>
    </row>
    <row r="40" spans="1:15" ht="48" customHeight="1" x14ac:dyDescent="0.25">
      <c r="A40" s="17"/>
      <c r="B40" s="24"/>
      <c r="C40" s="25"/>
      <c r="D40" s="28"/>
      <c r="E40" s="39"/>
      <c r="F40" s="39"/>
      <c r="G40" s="19"/>
      <c r="H40" s="23" t="s">
        <v>63</v>
      </c>
      <c r="I40" s="75" t="s">
        <v>29</v>
      </c>
      <c r="J40" s="36">
        <v>0</v>
      </c>
      <c r="K40" s="29">
        <v>2926.9</v>
      </c>
      <c r="L40" s="20"/>
      <c r="M40" s="4"/>
      <c r="N40" s="4"/>
      <c r="O40" s="4"/>
    </row>
    <row r="41" spans="1:15" ht="35.25" customHeight="1" x14ac:dyDescent="0.25">
      <c r="A41" s="17"/>
      <c r="B41" s="27"/>
      <c r="C41" s="26"/>
      <c r="D41" s="26"/>
      <c r="E41" s="26"/>
      <c r="F41" s="26"/>
      <c r="G41" s="19"/>
      <c r="H41" s="43" t="s">
        <v>13</v>
      </c>
      <c r="I41" s="70" t="s">
        <v>29</v>
      </c>
      <c r="J41" s="36">
        <v>200</v>
      </c>
      <c r="K41" s="29">
        <f>K42</f>
        <v>1965.6</v>
      </c>
      <c r="L41" s="20"/>
      <c r="M41" s="4"/>
      <c r="N41" s="4"/>
      <c r="O41" s="4"/>
    </row>
    <row r="42" spans="1:15" ht="37.5" customHeight="1" x14ac:dyDescent="0.25">
      <c r="A42" s="17"/>
      <c r="B42" s="91">
        <v>600</v>
      </c>
      <c r="C42" s="91"/>
      <c r="D42" s="91"/>
      <c r="E42" s="91"/>
      <c r="F42" s="91"/>
      <c r="G42" s="19">
        <v>610</v>
      </c>
      <c r="H42" s="23" t="s">
        <v>24</v>
      </c>
      <c r="I42" s="70" t="s">
        <v>29</v>
      </c>
      <c r="J42" s="36">
        <v>240</v>
      </c>
      <c r="K42" s="29">
        <v>1965.6</v>
      </c>
      <c r="L42" s="20"/>
      <c r="M42" s="4"/>
      <c r="N42" s="4"/>
      <c r="O42" s="4"/>
    </row>
    <row r="43" spans="1:15" ht="65.25" customHeight="1" x14ac:dyDescent="0.25">
      <c r="A43" s="17"/>
      <c r="B43" s="77"/>
      <c r="C43" s="77"/>
      <c r="D43" s="77"/>
      <c r="E43" s="77"/>
      <c r="F43" s="77"/>
      <c r="G43" s="19"/>
      <c r="H43" s="40" t="s">
        <v>133</v>
      </c>
      <c r="I43" s="72" t="s">
        <v>66</v>
      </c>
      <c r="J43" s="38"/>
      <c r="K43" s="87">
        <f>K44+K52</f>
        <v>23765.800000000003</v>
      </c>
      <c r="L43" s="20"/>
      <c r="M43" s="4"/>
      <c r="N43" s="4"/>
      <c r="O43" s="4"/>
    </row>
    <row r="44" spans="1:15" ht="54" customHeight="1" x14ac:dyDescent="0.25">
      <c r="A44" s="17"/>
      <c r="B44" s="77"/>
      <c r="C44" s="77"/>
      <c r="D44" s="77"/>
      <c r="E44" s="77"/>
      <c r="F44" s="77"/>
      <c r="G44" s="19"/>
      <c r="H44" s="68" t="s">
        <v>101</v>
      </c>
      <c r="I44" s="70" t="s">
        <v>96</v>
      </c>
      <c r="J44" s="36"/>
      <c r="K44" s="29">
        <f>K46+K48+K50</f>
        <v>22286.600000000002</v>
      </c>
      <c r="L44" s="20"/>
      <c r="M44" s="4"/>
      <c r="N44" s="4"/>
      <c r="O44" s="4"/>
    </row>
    <row r="45" spans="1:15" ht="54" customHeight="1" x14ac:dyDescent="0.25">
      <c r="A45" s="17"/>
      <c r="B45" s="80"/>
      <c r="C45" s="80"/>
      <c r="D45" s="80"/>
      <c r="E45" s="80"/>
      <c r="F45" s="80"/>
      <c r="G45" s="19"/>
      <c r="H45" s="68" t="s">
        <v>100</v>
      </c>
      <c r="I45" s="70" t="s">
        <v>97</v>
      </c>
      <c r="J45" s="36"/>
      <c r="K45" s="29">
        <f>K46+K48+K50</f>
        <v>22286.600000000002</v>
      </c>
      <c r="L45" s="20"/>
      <c r="M45" s="4"/>
      <c r="N45" s="4"/>
      <c r="O45" s="4"/>
    </row>
    <row r="46" spans="1:15" ht="73.5" customHeight="1" x14ac:dyDescent="0.25">
      <c r="A46" s="17"/>
      <c r="B46" s="77"/>
      <c r="C46" s="77"/>
      <c r="D46" s="77"/>
      <c r="E46" s="77"/>
      <c r="F46" s="77"/>
      <c r="G46" s="19"/>
      <c r="H46" s="42" t="s">
        <v>31</v>
      </c>
      <c r="I46" s="70" t="s">
        <v>97</v>
      </c>
      <c r="J46" s="36">
        <v>100</v>
      </c>
      <c r="K46" s="29">
        <f>K47</f>
        <v>18102.7</v>
      </c>
      <c r="L46" s="20"/>
      <c r="M46" s="4"/>
      <c r="N46" s="4"/>
      <c r="O46" s="4"/>
    </row>
    <row r="47" spans="1:15" ht="24" customHeight="1" x14ac:dyDescent="0.25">
      <c r="A47" s="17"/>
      <c r="B47" s="77"/>
      <c r="C47" s="77"/>
      <c r="D47" s="77"/>
      <c r="E47" s="77"/>
      <c r="F47" s="77"/>
      <c r="G47" s="19"/>
      <c r="H47" s="42" t="s">
        <v>44</v>
      </c>
      <c r="I47" s="70" t="s">
        <v>97</v>
      </c>
      <c r="J47" s="36">
        <v>110</v>
      </c>
      <c r="K47" s="29">
        <v>18102.7</v>
      </c>
      <c r="L47" s="20"/>
      <c r="M47" s="4"/>
      <c r="N47" s="4"/>
      <c r="O47" s="4"/>
    </row>
    <row r="48" spans="1:15" ht="37.5" customHeight="1" x14ac:dyDescent="0.25">
      <c r="A48" s="17"/>
      <c r="B48" s="77"/>
      <c r="C48" s="77"/>
      <c r="D48" s="77"/>
      <c r="E48" s="77"/>
      <c r="F48" s="77"/>
      <c r="G48" s="19"/>
      <c r="H48" s="43" t="s">
        <v>13</v>
      </c>
      <c r="I48" s="70" t="s">
        <v>97</v>
      </c>
      <c r="J48" s="36">
        <v>200</v>
      </c>
      <c r="K48" s="29">
        <f>K49</f>
        <v>3919.9</v>
      </c>
      <c r="L48" s="20"/>
      <c r="M48" s="4"/>
      <c r="N48" s="4"/>
      <c r="O48" s="4"/>
    </row>
    <row r="49" spans="1:15" ht="37.5" customHeight="1" x14ac:dyDescent="0.25">
      <c r="A49" s="17"/>
      <c r="B49" s="77"/>
      <c r="C49" s="77"/>
      <c r="D49" s="77"/>
      <c r="E49" s="77"/>
      <c r="F49" s="77"/>
      <c r="G49" s="19"/>
      <c r="H49" s="23" t="s">
        <v>24</v>
      </c>
      <c r="I49" s="70" t="s">
        <v>97</v>
      </c>
      <c r="J49" s="36">
        <v>240</v>
      </c>
      <c r="K49" s="29">
        <v>3919.9</v>
      </c>
      <c r="L49" s="20"/>
      <c r="M49" s="4"/>
      <c r="N49" s="4"/>
      <c r="O49" s="4"/>
    </row>
    <row r="50" spans="1:15" ht="27.75" customHeight="1" x14ac:dyDescent="0.25">
      <c r="A50" s="17"/>
      <c r="B50" s="77"/>
      <c r="C50" s="77"/>
      <c r="D50" s="77"/>
      <c r="E50" s="77"/>
      <c r="F50" s="77"/>
      <c r="G50" s="19"/>
      <c r="H50" s="42" t="s">
        <v>18</v>
      </c>
      <c r="I50" s="70" t="s">
        <v>97</v>
      </c>
      <c r="J50" s="36">
        <v>800</v>
      </c>
      <c r="K50" s="29">
        <f>K51</f>
        <v>264</v>
      </c>
      <c r="L50" s="20"/>
      <c r="M50" s="4"/>
      <c r="N50" s="4"/>
      <c r="O50" s="4"/>
    </row>
    <row r="51" spans="1:15" ht="26.25" customHeight="1" x14ac:dyDescent="0.25">
      <c r="A51" s="17"/>
      <c r="B51" s="77"/>
      <c r="C51" s="77"/>
      <c r="D51" s="77"/>
      <c r="E51" s="77"/>
      <c r="F51" s="77"/>
      <c r="G51" s="19"/>
      <c r="H51" s="42" t="s">
        <v>35</v>
      </c>
      <c r="I51" s="70" t="s">
        <v>97</v>
      </c>
      <c r="J51" s="36">
        <v>850</v>
      </c>
      <c r="K51" s="29">
        <v>264</v>
      </c>
      <c r="L51" s="20"/>
      <c r="M51" s="4"/>
      <c r="N51" s="4"/>
      <c r="O51" s="4"/>
    </row>
    <row r="52" spans="1:15" ht="55.5" customHeight="1" x14ac:dyDescent="0.25">
      <c r="A52" s="17"/>
      <c r="B52" s="77"/>
      <c r="C52" s="77"/>
      <c r="D52" s="77"/>
      <c r="E52" s="77"/>
      <c r="F52" s="77"/>
      <c r="G52" s="19"/>
      <c r="H52" s="68" t="s">
        <v>102</v>
      </c>
      <c r="I52" s="70" t="s">
        <v>98</v>
      </c>
      <c r="J52" s="36"/>
      <c r="K52" s="29">
        <f>K54+K56</f>
        <v>1479.2</v>
      </c>
      <c r="L52" s="20"/>
      <c r="M52" s="4"/>
      <c r="N52" s="4"/>
      <c r="O52" s="4"/>
    </row>
    <row r="53" spans="1:15" ht="56.25" customHeight="1" x14ac:dyDescent="0.25">
      <c r="A53" s="17"/>
      <c r="B53" s="77"/>
      <c r="C53" s="77"/>
      <c r="D53" s="77"/>
      <c r="E53" s="77"/>
      <c r="F53" s="77"/>
      <c r="G53" s="19"/>
      <c r="H53" s="23" t="s">
        <v>103</v>
      </c>
      <c r="I53" s="70" t="s">
        <v>99</v>
      </c>
      <c r="J53" s="36"/>
      <c r="K53" s="29">
        <f>K54+K56</f>
        <v>1479.2</v>
      </c>
      <c r="L53" s="20"/>
      <c r="M53" s="4"/>
      <c r="N53" s="4"/>
      <c r="O53" s="4"/>
    </row>
    <row r="54" spans="1:15" ht="68.25" customHeight="1" x14ac:dyDescent="0.25">
      <c r="A54" s="17"/>
      <c r="B54" s="77"/>
      <c r="C54" s="77"/>
      <c r="D54" s="77"/>
      <c r="E54" s="77"/>
      <c r="F54" s="77"/>
      <c r="G54" s="19"/>
      <c r="H54" s="42" t="s">
        <v>31</v>
      </c>
      <c r="I54" s="70" t="s">
        <v>99</v>
      </c>
      <c r="J54" s="36">
        <v>100</v>
      </c>
      <c r="K54" s="29">
        <f>K55</f>
        <v>1329.3</v>
      </c>
      <c r="L54" s="20"/>
      <c r="M54" s="4"/>
      <c r="N54" s="4"/>
      <c r="O54" s="4"/>
    </row>
    <row r="55" spans="1:15" ht="37.5" customHeight="1" x14ac:dyDescent="0.25">
      <c r="A55" s="17"/>
      <c r="B55" s="77"/>
      <c r="C55" s="77"/>
      <c r="D55" s="77"/>
      <c r="E55" s="77"/>
      <c r="F55" s="77"/>
      <c r="G55" s="19"/>
      <c r="H55" s="42" t="s">
        <v>44</v>
      </c>
      <c r="I55" s="70" t="s">
        <v>99</v>
      </c>
      <c r="J55" s="36">
        <v>110</v>
      </c>
      <c r="K55" s="29">
        <v>1329.3</v>
      </c>
      <c r="L55" s="20"/>
      <c r="M55" s="4"/>
      <c r="N55" s="4"/>
      <c r="O55" s="4"/>
    </row>
    <row r="56" spans="1:15" ht="37.5" customHeight="1" x14ac:dyDescent="0.25">
      <c r="A56" s="17"/>
      <c r="B56" s="77"/>
      <c r="C56" s="77"/>
      <c r="D56" s="77"/>
      <c r="E56" s="77"/>
      <c r="F56" s="77"/>
      <c r="G56" s="19"/>
      <c r="H56" s="43" t="s">
        <v>13</v>
      </c>
      <c r="I56" s="70" t="s">
        <v>99</v>
      </c>
      <c r="J56" s="36">
        <v>200</v>
      </c>
      <c r="K56" s="29">
        <f>K57</f>
        <v>149.9</v>
      </c>
      <c r="L56" s="20"/>
      <c r="M56" s="4"/>
      <c r="N56" s="4"/>
      <c r="O56" s="4"/>
    </row>
    <row r="57" spans="1:15" ht="37.5" customHeight="1" x14ac:dyDescent="0.25">
      <c r="A57" s="17"/>
      <c r="B57" s="77"/>
      <c r="C57" s="77"/>
      <c r="D57" s="77"/>
      <c r="E57" s="77"/>
      <c r="F57" s="77"/>
      <c r="G57" s="19"/>
      <c r="H57" s="23" t="s">
        <v>24</v>
      </c>
      <c r="I57" s="70" t="s">
        <v>99</v>
      </c>
      <c r="J57" s="36">
        <v>240</v>
      </c>
      <c r="K57" s="29">
        <v>149.9</v>
      </c>
      <c r="L57" s="20"/>
      <c r="M57" s="4"/>
      <c r="N57" s="4"/>
      <c r="O57" s="4"/>
    </row>
    <row r="58" spans="1:15" ht="42" customHeight="1" x14ac:dyDescent="0.25">
      <c r="A58" s="17"/>
      <c r="B58" s="34"/>
      <c r="C58" s="34"/>
      <c r="D58" s="34"/>
      <c r="E58" s="34"/>
      <c r="F58" s="34"/>
      <c r="G58" s="19"/>
      <c r="H58" s="40" t="s">
        <v>52</v>
      </c>
      <c r="I58" s="72" t="s">
        <v>30</v>
      </c>
      <c r="J58" s="36"/>
      <c r="K58" s="37">
        <f>K59+K63+K67</f>
        <v>4640.7</v>
      </c>
      <c r="L58" s="20"/>
      <c r="M58" s="4"/>
      <c r="N58" s="4"/>
      <c r="O58" s="4"/>
    </row>
    <row r="59" spans="1:15" ht="34.5" customHeight="1" x14ac:dyDescent="0.25">
      <c r="A59" s="17"/>
      <c r="B59" s="34"/>
      <c r="C59" s="34"/>
      <c r="D59" s="34"/>
      <c r="E59" s="34"/>
      <c r="F59" s="34"/>
      <c r="G59" s="19"/>
      <c r="H59" s="67" t="s">
        <v>87</v>
      </c>
      <c r="I59" s="70" t="s">
        <v>88</v>
      </c>
      <c r="J59" s="36"/>
      <c r="K59" s="29">
        <f>K60</f>
        <v>2966.7</v>
      </c>
      <c r="L59" s="20"/>
      <c r="M59" s="4"/>
      <c r="N59" s="4"/>
      <c r="O59" s="4"/>
    </row>
    <row r="60" spans="1:15" ht="48" customHeight="1" x14ac:dyDescent="0.25">
      <c r="A60" s="17"/>
      <c r="B60" s="34"/>
      <c r="C60" s="34"/>
      <c r="D60" s="34"/>
      <c r="E60" s="34"/>
      <c r="F60" s="34"/>
      <c r="G60" s="19"/>
      <c r="H60" s="23" t="s">
        <v>60</v>
      </c>
      <c r="I60" s="70" t="s">
        <v>53</v>
      </c>
      <c r="J60" s="36">
        <v>0</v>
      </c>
      <c r="K60" s="29">
        <f>K61</f>
        <v>2966.7</v>
      </c>
      <c r="L60" s="20"/>
      <c r="M60" s="4"/>
      <c r="N60" s="4"/>
      <c r="O60" s="4"/>
    </row>
    <row r="61" spans="1:15" ht="25.5" customHeight="1" x14ac:dyDescent="0.25">
      <c r="A61" s="17"/>
      <c r="B61" s="64"/>
      <c r="C61" s="64"/>
      <c r="D61" s="64"/>
      <c r="E61" s="64"/>
      <c r="F61" s="64"/>
      <c r="G61" s="19"/>
      <c r="H61" s="42" t="s">
        <v>18</v>
      </c>
      <c r="I61" s="70" t="s">
        <v>53</v>
      </c>
      <c r="J61" s="36">
        <v>800</v>
      </c>
      <c r="K61" s="29">
        <f>K62</f>
        <v>2966.7</v>
      </c>
      <c r="L61" s="20"/>
      <c r="M61" s="4"/>
      <c r="N61" s="4"/>
      <c r="O61" s="4"/>
    </row>
    <row r="62" spans="1:15" ht="59.25" customHeight="1" x14ac:dyDescent="0.25">
      <c r="A62" s="17"/>
      <c r="B62" s="64"/>
      <c r="C62" s="64"/>
      <c r="D62" s="64"/>
      <c r="E62" s="64"/>
      <c r="F62" s="64"/>
      <c r="G62" s="19"/>
      <c r="H62" s="42" t="s">
        <v>20</v>
      </c>
      <c r="I62" s="70" t="s">
        <v>53</v>
      </c>
      <c r="J62" s="36">
        <v>810</v>
      </c>
      <c r="K62" s="29">
        <v>2966.7</v>
      </c>
      <c r="L62" s="20"/>
      <c r="M62" s="4"/>
      <c r="N62" s="4"/>
      <c r="O62" s="4"/>
    </row>
    <row r="63" spans="1:15" ht="39" customHeight="1" x14ac:dyDescent="0.25">
      <c r="A63" s="17"/>
      <c r="B63" s="61"/>
      <c r="C63" s="61"/>
      <c r="D63" s="61"/>
      <c r="E63" s="61"/>
      <c r="F63" s="61"/>
      <c r="G63" s="19"/>
      <c r="H63" s="23" t="s">
        <v>61</v>
      </c>
      <c r="I63" s="70" t="s">
        <v>67</v>
      </c>
      <c r="J63" s="36"/>
      <c r="K63" s="29">
        <f>K64</f>
        <v>1649</v>
      </c>
      <c r="L63" s="20"/>
      <c r="M63" s="4"/>
      <c r="N63" s="4"/>
      <c r="O63" s="4"/>
    </row>
    <row r="64" spans="1:15" ht="54" customHeight="1" x14ac:dyDescent="0.25">
      <c r="A64" s="17"/>
      <c r="B64" s="61"/>
      <c r="C64" s="61"/>
      <c r="D64" s="61"/>
      <c r="E64" s="61"/>
      <c r="F64" s="61"/>
      <c r="G64" s="19"/>
      <c r="H64" s="23" t="s">
        <v>60</v>
      </c>
      <c r="I64" s="70" t="s">
        <v>68</v>
      </c>
      <c r="J64" s="36">
        <v>0</v>
      </c>
      <c r="K64" s="29">
        <f>K65</f>
        <v>1649</v>
      </c>
      <c r="L64" s="20"/>
      <c r="M64" s="4"/>
      <c r="N64" s="4"/>
      <c r="O64" s="4"/>
    </row>
    <row r="65" spans="1:15" ht="35.25" customHeight="1" x14ac:dyDescent="0.25">
      <c r="A65" s="17"/>
      <c r="B65" s="61"/>
      <c r="C65" s="61"/>
      <c r="D65" s="61"/>
      <c r="E65" s="61"/>
      <c r="F65" s="61"/>
      <c r="G65" s="19"/>
      <c r="H65" s="43" t="s">
        <v>13</v>
      </c>
      <c r="I65" s="70" t="s">
        <v>68</v>
      </c>
      <c r="J65" s="36">
        <v>200</v>
      </c>
      <c r="K65" s="29">
        <f>K66</f>
        <v>1649</v>
      </c>
      <c r="L65" s="20"/>
      <c r="M65" s="4"/>
      <c r="N65" s="4"/>
      <c r="O65" s="4"/>
    </row>
    <row r="66" spans="1:15" ht="39" customHeight="1" x14ac:dyDescent="0.25">
      <c r="A66" s="17"/>
      <c r="B66" s="61"/>
      <c r="C66" s="61"/>
      <c r="D66" s="61"/>
      <c r="E66" s="61"/>
      <c r="F66" s="61"/>
      <c r="G66" s="19"/>
      <c r="H66" s="23" t="s">
        <v>24</v>
      </c>
      <c r="I66" s="70" t="s">
        <v>68</v>
      </c>
      <c r="J66" s="36">
        <v>240</v>
      </c>
      <c r="K66" s="29">
        <v>1649</v>
      </c>
      <c r="L66" s="20"/>
      <c r="M66" s="4"/>
      <c r="N66" s="4"/>
      <c r="O66" s="4"/>
    </row>
    <row r="67" spans="1:15" ht="39" customHeight="1" x14ac:dyDescent="0.25">
      <c r="A67" s="17"/>
      <c r="B67" s="64"/>
      <c r="C67" s="64"/>
      <c r="D67" s="64"/>
      <c r="E67" s="64"/>
      <c r="F67" s="64"/>
      <c r="G67" s="19"/>
      <c r="H67" s="69" t="s">
        <v>89</v>
      </c>
      <c r="I67" s="70" t="s">
        <v>69</v>
      </c>
      <c r="J67" s="36"/>
      <c r="K67" s="29">
        <f>K68</f>
        <v>25</v>
      </c>
      <c r="L67" s="20"/>
      <c r="M67" s="4"/>
      <c r="N67" s="4"/>
      <c r="O67" s="4"/>
    </row>
    <row r="68" spans="1:15" ht="60" customHeight="1" x14ac:dyDescent="0.25">
      <c r="A68" s="17"/>
      <c r="B68" s="64"/>
      <c r="C68" s="64"/>
      <c r="D68" s="64"/>
      <c r="E68" s="64"/>
      <c r="F68" s="64"/>
      <c r="G68" s="19"/>
      <c r="H68" s="23" t="s">
        <v>60</v>
      </c>
      <c r="I68" s="70" t="s">
        <v>70</v>
      </c>
      <c r="J68" s="36">
        <v>0</v>
      </c>
      <c r="K68" s="29">
        <f>K69</f>
        <v>25</v>
      </c>
      <c r="L68" s="20"/>
      <c r="M68" s="4"/>
      <c r="N68" s="4"/>
      <c r="O68" s="4"/>
    </row>
    <row r="69" spans="1:15" ht="39" customHeight="1" x14ac:dyDescent="0.25">
      <c r="A69" s="17"/>
      <c r="B69" s="64"/>
      <c r="C69" s="64"/>
      <c r="D69" s="64"/>
      <c r="E69" s="64"/>
      <c r="F69" s="64"/>
      <c r="G69" s="19"/>
      <c r="H69" s="43" t="s">
        <v>13</v>
      </c>
      <c r="I69" s="70" t="s">
        <v>70</v>
      </c>
      <c r="J69" s="36">
        <v>200</v>
      </c>
      <c r="K69" s="29">
        <f>K70</f>
        <v>25</v>
      </c>
      <c r="L69" s="20"/>
      <c r="M69" s="4"/>
      <c r="N69" s="4"/>
      <c r="O69" s="4"/>
    </row>
    <row r="70" spans="1:15" ht="39" customHeight="1" x14ac:dyDescent="0.25">
      <c r="A70" s="17"/>
      <c r="B70" s="64"/>
      <c r="C70" s="64"/>
      <c r="D70" s="64"/>
      <c r="E70" s="64"/>
      <c r="F70" s="64"/>
      <c r="G70" s="19"/>
      <c r="H70" s="23" t="s">
        <v>24</v>
      </c>
      <c r="I70" s="70" t="s">
        <v>70</v>
      </c>
      <c r="J70" s="36">
        <v>240</v>
      </c>
      <c r="K70" s="29">
        <v>25</v>
      </c>
      <c r="L70" s="20"/>
      <c r="M70" s="4"/>
      <c r="N70" s="4"/>
      <c r="O70" s="4"/>
    </row>
    <row r="71" spans="1:15" ht="38.25" customHeight="1" x14ac:dyDescent="0.25">
      <c r="A71" s="17"/>
      <c r="B71" s="91">
        <v>600</v>
      </c>
      <c r="C71" s="91"/>
      <c r="D71" s="91"/>
      <c r="E71" s="91"/>
      <c r="F71" s="91"/>
      <c r="G71" s="19">
        <v>610</v>
      </c>
      <c r="H71" s="88" t="s">
        <v>104</v>
      </c>
      <c r="I71" s="72" t="s">
        <v>59</v>
      </c>
      <c r="J71" s="38"/>
      <c r="K71" s="37">
        <f>K72+K105</f>
        <v>38831.800000000003</v>
      </c>
      <c r="L71" s="20"/>
      <c r="M71" s="4"/>
      <c r="N71" s="4"/>
      <c r="O71" s="4"/>
    </row>
    <row r="72" spans="1:15" ht="45.75" customHeight="1" x14ac:dyDescent="0.25">
      <c r="A72" s="17"/>
      <c r="B72" s="30"/>
      <c r="C72" s="30"/>
      <c r="D72" s="25"/>
      <c r="E72" s="25"/>
      <c r="F72" s="25"/>
      <c r="G72" s="19"/>
      <c r="H72" s="89" t="s">
        <v>105</v>
      </c>
      <c r="I72" s="72" t="s">
        <v>106</v>
      </c>
      <c r="J72" s="38"/>
      <c r="K72" s="37">
        <f>K73</f>
        <v>13535.500000000002</v>
      </c>
      <c r="L72" s="20"/>
      <c r="M72" s="4"/>
      <c r="N72" s="4"/>
      <c r="O72" s="4"/>
    </row>
    <row r="73" spans="1:15" ht="59.25" customHeight="1" x14ac:dyDescent="0.25">
      <c r="A73" s="17"/>
      <c r="B73" s="30"/>
      <c r="C73" s="30"/>
      <c r="D73" s="25"/>
      <c r="E73" s="25"/>
      <c r="F73" s="25"/>
      <c r="G73" s="19"/>
      <c r="H73" s="23" t="s">
        <v>71</v>
      </c>
      <c r="I73" s="70" t="s">
        <v>107</v>
      </c>
      <c r="J73" s="38"/>
      <c r="K73" s="29">
        <f>K74+K77+K82+K85+K90+K93+K96+K99+K102</f>
        <v>13535.500000000002</v>
      </c>
      <c r="L73" s="20"/>
      <c r="M73" s="4"/>
      <c r="N73" s="4"/>
      <c r="O73" s="4"/>
    </row>
    <row r="74" spans="1:15" ht="65.25" customHeight="1" x14ac:dyDescent="0.25">
      <c r="A74" s="17"/>
      <c r="B74" s="22"/>
      <c r="C74" s="30"/>
      <c r="D74" s="28"/>
      <c r="E74" s="39">
        <v>600</v>
      </c>
      <c r="F74" s="39">
        <v>610</v>
      </c>
      <c r="G74" s="19">
        <v>610</v>
      </c>
      <c r="H74" s="23" t="s">
        <v>109</v>
      </c>
      <c r="I74" s="70" t="s">
        <v>108</v>
      </c>
      <c r="J74" s="36"/>
      <c r="K74" s="29">
        <f>K75</f>
        <v>1925.6</v>
      </c>
      <c r="L74" s="20"/>
      <c r="M74" s="4"/>
      <c r="N74" s="4"/>
      <c r="O74" s="4"/>
    </row>
    <row r="75" spans="1:15" ht="74.25" customHeight="1" x14ac:dyDescent="0.25">
      <c r="A75" s="17"/>
      <c r="B75" s="24"/>
      <c r="C75" s="25"/>
      <c r="D75" s="28"/>
      <c r="E75" s="39"/>
      <c r="F75" s="39"/>
      <c r="G75" s="19"/>
      <c r="H75" s="42" t="s">
        <v>31</v>
      </c>
      <c r="I75" s="70" t="s">
        <v>108</v>
      </c>
      <c r="J75" s="36">
        <v>100</v>
      </c>
      <c r="K75" s="29">
        <f>K76</f>
        <v>1925.6</v>
      </c>
      <c r="L75" s="20"/>
      <c r="M75" s="41"/>
      <c r="N75" s="4"/>
      <c r="O75" s="4"/>
    </row>
    <row r="76" spans="1:15" ht="39.75" customHeight="1" x14ac:dyDescent="0.25">
      <c r="A76" s="17"/>
      <c r="B76" s="24"/>
      <c r="C76" s="25"/>
      <c r="D76" s="28"/>
      <c r="E76" s="39"/>
      <c r="F76" s="39"/>
      <c r="G76" s="19"/>
      <c r="H76" s="42" t="s">
        <v>32</v>
      </c>
      <c r="I76" s="70" t="s">
        <v>108</v>
      </c>
      <c r="J76" s="36">
        <v>120</v>
      </c>
      <c r="K76" s="29">
        <v>1925.6</v>
      </c>
      <c r="L76" s="20"/>
      <c r="M76" s="4"/>
      <c r="N76" s="4"/>
      <c r="O76" s="4"/>
    </row>
    <row r="77" spans="1:15" ht="69" customHeight="1" x14ac:dyDescent="0.25">
      <c r="A77" s="17"/>
      <c r="B77" s="91">
        <v>600</v>
      </c>
      <c r="C77" s="91"/>
      <c r="D77" s="91"/>
      <c r="E77" s="91"/>
      <c r="F77" s="91"/>
      <c r="G77" s="19">
        <v>610</v>
      </c>
      <c r="H77" s="23" t="s">
        <v>111</v>
      </c>
      <c r="I77" s="70" t="s">
        <v>110</v>
      </c>
      <c r="J77" s="36"/>
      <c r="K77" s="29">
        <f>K78+K80</f>
        <v>10222.300000000001</v>
      </c>
      <c r="L77" s="20"/>
      <c r="M77" s="4"/>
      <c r="N77" s="4"/>
      <c r="O77" s="4"/>
    </row>
    <row r="78" spans="1:15" ht="72.75" customHeight="1" x14ac:dyDescent="0.25">
      <c r="A78" s="17"/>
      <c r="B78" s="30"/>
      <c r="C78" s="30"/>
      <c r="D78" s="25"/>
      <c r="E78" s="25"/>
      <c r="F78" s="25"/>
      <c r="G78" s="19"/>
      <c r="H78" s="42" t="s">
        <v>31</v>
      </c>
      <c r="I78" s="70" t="s">
        <v>110</v>
      </c>
      <c r="J78" s="36">
        <v>100</v>
      </c>
      <c r="K78" s="29">
        <f>K79</f>
        <v>9713.2000000000007</v>
      </c>
      <c r="L78" s="20"/>
      <c r="M78" s="4"/>
      <c r="N78" s="4"/>
      <c r="O78" s="4"/>
    </row>
    <row r="79" spans="1:15" ht="48" customHeight="1" x14ac:dyDescent="0.25">
      <c r="A79" s="17"/>
      <c r="B79" s="30"/>
      <c r="C79" s="30"/>
      <c r="D79" s="25"/>
      <c r="E79" s="25"/>
      <c r="F79" s="25"/>
      <c r="G79" s="19"/>
      <c r="H79" s="42" t="s">
        <v>32</v>
      </c>
      <c r="I79" s="70" t="s">
        <v>110</v>
      </c>
      <c r="J79" s="36">
        <v>120</v>
      </c>
      <c r="K79" s="29">
        <v>9713.2000000000007</v>
      </c>
      <c r="L79" s="20"/>
      <c r="M79" s="4"/>
      <c r="N79" s="4"/>
      <c r="O79" s="4"/>
    </row>
    <row r="80" spans="1:15" ht="42" customHeight="1" x14ac:dyDescent="0.25">
      <c r="A80" s="17"/>
      <c r="B80" s="30"/>
      <c r="C80" s="30"/>
      <c r="D80" s="25"/>
      <c r="E80" s="25"/>
      <c r="F80" s="25"/>
      <c r="G80" s="19"/>
      <c r="H80" s="43" t="s">
        <v>13</v>
      </c>
      <c r="I80" s="70" t="s">
        <v>110</v>
      </c>
      <c r="J80" s="36">
        <v>200</v>
      </c>
      <c r="K80" s="29">
        <f>K81</f>
        <v>509.1</v>
      </c>
      <c r="L80" s="20"/>
      <c r="M80" s="4"/>
      <c r="N80" s="4"/>
      <c r="O80" s="4"/>
    </row>
    <row r="81" spans="1:15" ht="33" customHeight="1" x14ac:dyDescent="0.25">
      <c r="A81" s="17"/>
      <c r="B81" s="91">
        <v>600</v>
      </c>
      <c r="C81" s="91"/>
      <c r="D81" s="91"/>
      <c r="E81" s="91"/>
      <c r="F81" s="91"/>
      <c r="G81" s="19">
        <v>610</v>
      </c>
      <c r="H81" s="23" t="s">
        <v>24</v>
      </c>
      <c r="I81" s="70" t="s">
        <v>110</v>
      </c>
      <c r="J81" s="36">
        <v>240</v>
      </c>
      <c r="K81" s="29">
        <v>509.1</v>
      </c>
      <c r="L81" s="20"/>
      <c r="M81" s="4"/>
      <c r="N81" s="4"/>
      <c r="O81" s="4"/>
    </row>
    <row r="82" spans="1:15" ht="85.5" customHeight="1" x14ac:dyDescent="0.25">
      <c r="A82" s="17"/>
      <c r="B82" s="25"/>
      <c r="C82" s="25"/>
      <c r="D82" s="25"/>
      <c r="E82" s="25"/>
      <c r="F82" s="25"/>
      <c r="G82" s="19"/>
      <c r="H82" s="83" t="s">
        <v>114</v>
      </c>
      <c r="I82" s="70" t="s">
        <v>112</v>
      </c>
      <c r="J82" s="36"/>
      <c r="K82" s="29">
        <f>K83</f>
        <v>360</v>
      </c>
      <c r="L82" s="20"/>
      <c r="M82" s="4"/>
      <c r="N82" s="4"/>
      <c r="O82" s="4"/>
    </row>
    <row r="83" spans="1:15" ht="25.5" customHeight="1" x14ac:dyDescent="0.25">
      <c r="A83" s="17"/>
      <c r="B83" s="24"/>
      <c r="C83" s="25"/>
      <c r="D83" s="28"/>
      <c r="E83" s="39"/>
      <c r="F83" s="39"/>
      <c r="G83" s="19"/>
      <c r="H83" s="84" t="s">
        <v>33</v>
      </c>
      <c r="I83" s="70" t="s">
        <v>112</v>
      </c>
      <c r="J83" s="36">
        <v>300</v>
      </c>
      <c r="K83" s="29">
        <f>K84</f>
        <v>360</v>
      </c>
      <c r="L83" s="20"/>
      <c r="M83" s="4"/>
      <c r="N83" s="4"/>
      <c r="O83" s="4"/>
    </row>
    <row r="84" spans="1:15" ht="32.25" customHeight="1" x14ac:dyDescent="0.25">
      <c r="A84" s="17"/>
      <c r="B84" s="24"/>
      <c r="C84" s="25"/>
      <c r="D84" s="28"/>
      <c r="E84" s="39"/>
      <c r="F84" s="39"/>
      <c r="G84" s="19"/>
      <c r="H84" s="42" t="s">
        <v>113</v>
      </c>
      <c r="I84" s="70" t="s">
        <v>112</v>
      </c>
      <c r="J84" s="36">
        <v>310</v>
      </c>
      <c r="K84" s="29">
        <v>360</v>
      </c>
      <c r="L84" s="20"/>
      <c r="M84" s="4"/>
      <c r="N84" s="4"/>
      <c r="O84" s="4"/>
    </row>
    <row r="85" spans="1:15" s="51" customFormat="1" ht="66" customHeight="1" x14ac:dyDescent="0.25">
      <c r="A85" s="44"/>
      <c r="B85" s="45"/>
      <c r="C85" s="46"/>
      <c r="D85" s="46"/>
      <c r="E85" s="47">
        <v>300</v>
      </c>
      <c r="F85" s="47">
        <v>320</v>
      </c>
      <c r="G85" s="48">
        <v>320</v>
      </c>
      <c r="H85" s="23" t="s">
        <v>116</v>
      </c>
      <c r="I85" s="70" t="s">
        <v>117</v>
      </c>
      <c r="J85" s="36"/>
      <c r="K85" s="29">
        <f>K86+K88</f>
        <v>231.2</v>
      </c>
      <c r="L85" s="49"/>
      <c r="M85" s="50"/>
      <c r="N85" s="50"/>
      <c r="O85" s="50"/>
    </row>
    <row r="86" spans="1:15" s="51" customFormat="1" ht="35.25" customHeight="1" x14ac:dyDescent="0.25">
      <c r="A86" s="44"/>
      <c r="B86" s="52"/>
      <c r="C86" s="46"/>
      <c r="D86" s="46"/>
      <c r="E86" s="47"/>
      <c r="F86" s="47"/>
      <c r="G86" s="48"/>
      <c r="H86" s="43" t="s">
        <v>13</v>
      </c>
      <c r="I86" s="70" t="s">
        <v>117</v>
      </c>
      <c r="J86" s="36">
        <v>200</v>
      </c>
      <c r="K86" s="29">
        <f>K87</f>
        <v>200</v>
      </c>
      <c r="L86" s="49"/>
      <c r="M86" s="50"/>
      <c r="N86" s="50"/>
      <c r="O86" s="50"/>
    </row>
    <row r="87" spans="1:15" ht="35.25" customHeight="1" x14ac:dyDescent="0.25">
      <c r="A87" s="17"/>
      <c r="B87" s="27"/>
      <c r="C87" s="28"/>
      <c r="D87" s="90" t="s">
        <v>34</v>
      </c>
      <c r="E87" s="90"/>
      <c r="F87" s="90"/>
      <c r="G87" s="19">
        <v>620</v>
      </c>
      <c r="H87" s="23" t="s">
        <v>24</v>
      </c>
      <c r="I87" s="70" t="s">
        <v>117</v>
      </c>
      <c r="J87" s="36">
        <v>240</v>
      </c>
      <c r="K87" s="29">
        <v>200</v>
      </c>
      <c r="L87" s="20"/>
      <c r="M87" s="4"/>
      <c r="N87" s="4"/>
      <c r="O87" s="4"/>
    </row>
    <row r="88" spans="1:15" ht="20.25" customHeight="1" x14ac:dyDescent="0.25">
      <c r="A88" s="17"/>
      <c r="B88" s="24"/>
      <c r="C88" s="28"/>
      <c r="D88" s="25"/>
      <c r="E88" s="25"/>
      <c r="F88" s="25"/>
      <c r="G88" s="19"/>
      <c r="H88" s="42" t="s">
        <v>18</v>
      </c>
      <c r="I88" s="70" t="s">
        <v>117</v>
      </c>
      <c r="J88" s="36">
        <v>800</v>
      </c>
      <c r="K88" s="29">
        <f>K89</f>
        <v>31.2</v>
      </c>
      <c r="L88" s="20"/>
      <c r="M88" s="4"/>
      <c r="N88" s="4"/>
      <c r="O88" s="4"/>
    </row>
    <row r="89" spans="1:15" ht="21.75" customHeight="1" x14ac:dyDescent="0.25">
      <c r="A89" s="17"/>
      <c r="B89" s="24"/>
      <c r="C89" s="28"/>
      <c r="D89" s="25"/>
      <c r="E89" s="25"/>
      <c r="F89" s="25"/>
      <c r="G89" s="19"/>
      <c r="H89" s="42" t="s">
        <v>35</v>
      </c>
      <c r="I89" s="70" t="s">
        <v>117</v>
      </c>
      <c r="J89" s="36">
        <v>850</v>
      </c>
      <c r="K89" s="29">
        <v>31.2</v>
      </c>
      <c r="L89" s="20"/>
      <c r="M89" s="4"/>
      <c r="N89" s="4"/>
      <c r="O89" s="4"/>
    </row>
    <row r="90" spans="1:15" ht="81.75" customHeight="1" x14ac:dyDescent="0.25">
      <c r="A90" s="17"/>
      <c r="B90" s="33"/>
      <c r="C90" s="26"/>
      <c r="D90" s="26"/>
      <c r="E90" s="35">
        <v>600</v>
      </c>
      <c r="F90" s="35">
        <v>620</v>
      </c>
      <c r="G90" s="19">
        <v>620</v>
      </c>
      <c r="H90" s="23" t="s">
        <v>119</v>
      </c>
      <c r="I90" s="70" t="s">
        <v>72</v>
      </c>
      <c r="J90" s="36"/>
      <c r="K90" s="29">
        <f>K91</f>
        <v>246.9</v>
      </c>
      <c r="L90" s="20"/>
      <c r="M90" s="4"/>
      <c r="N90" s="4"/>
      <c r="O90" s="4"/>
    </row>
    <row r="91" spans="1:15" ht="66.75" customHeight="1" x14ac:dyDescent="0.25">
      <c r="A91" s="17"/>
      <c r="B91" s="33"/>
      <c r="C91" s="91" t="s">
        <v>36</v>
      </c>
      <c r="D91" s="90"/>
      <c r="E91" s="90"/>
      <c r="F91" s="90"/>
      <c r="G91" s="19">
        <v>240</v>
      </c>
      <c r="H91" s="42" t="s">
        <v>31</v>
      </c>
      <c r="I91" s="70" t="s">
        <v>72</v>
      </c>
      <c r="J91" s="36">
        <v>100</v>
      </c>
      <c r="K91" s="29">
        <f>K92</f>
        <v>246.9</v>
      </c>
      <c r="L91" s="20"/>
      <c r="M91" s="4"/>
      <c r="N91" s="4"/>
      <c r="O91" s="4"/>
    </row>
    <row r="92" spans="1:15" ht="54" customHeight="1" x14ac:dyDescent="0.25">
      <c r="A92" s="17"/>
      <c r="B92" s="27"/>
      <c r="C92" s="28"/>
      <c r="D92" s="90" t="s">
        <v>37</v>
      </c>
      <c r="E92" s="90"/>
      <c r="F92" s="90"/>
      <c r="G92" s="19">
        <v>240</v>
      </c>
      <c r="H92" s="42" t="s">
        <v>32</v>
      </c>
      <c r="I92" s="70" t="s">
        <v>72</v>
      </c>
      <c r="J92" s="36">
        <v>120</v>
      </c>
      <c r="K92" s="29">
        <v>246.9</v>
      </c>
      <c r="L92" s="20"/>
      <c r="M92" s="4"/>
      <c r="N92" s="4"/>
      <c r="O92" s="4"/>
    </row>
    <row r="93" spans="1:15" ht="81.75" customHeight="1" x14ac:dyDescent="0.25">
      <c r="A93" s="17"/>
      <c r="B93" s="24"/>
      <c r="C93" s="28"/>
      <c r="D93" s="25"/>
      <c r="E93" s="25"/>
      <c r="F93" s="25"/>
      <c r="G93" s="19"/>
      <c r="H93" s="85" t="s">
        <v>125</v>
      </c>
      <c r="I93" s="70" t="s">
        <v>115</v>
      </c>
      <c r="J93" s="36"/>
      <c r="K93" s="29">
        <f>K94</f>
        <v>489.5</v>
      </c>
      <c r="L93" s="20"/>
      <c r="M93" s="4"/>
      <c r="N93" s="4"/>
      <c r="O93" s="4"/>
    </row>
    <row r="94" spans="1:15" ht="24" customHeight="1" x14ac:dyDescent="0.25">
      <c r="A94" s="17"/>
      <c r="B94" s="30"/>
      <c r="C94" s="30"/>
      <c r="D94" s="25"/>
      <c r="E94" s="25"/>
      <c r="F94" s="25"/>
      <c r="G94" s="19"/>
      <c r="H94" s="42" t="s">
        <v>38</v>
      </c>
      <c r="I94" s="70" t="s">
        <v>115</v>
      </c>
      <c r="J94" s="36">
        <v>500</v>
      </c>
      <c r="K94" s="29">
        <f>K95</f>
        <v>489.5</v>
      </c>
      <c r="L94" s="20"/>
      <c r="M94" s="4"/>
      <c r="N94" s="4"/>
      <c r="O94" s="4"/>
    </row>
    <row r="95" spans="1:15" ht="21.75" customHeight="1" x14ac:dyDescent="0.25">
      <c r="A95" s="17"/>
      <c r="B95" s="22"/>
      <c r="C95" s="30"/>
      <c r="D95" s="28"/>
      <c r="E95" s="39">
        <v>600</v>
      </c>
      <c r="F95" s="39">
        <v>610</v>
      </c>
      <c r="G95" s="19">
        <v>610</v>
      </c>
      <c r="H95" s="23" t="s">
        <v>39</v>
      </c>
      <c r="I95" s="70" t="s">
        <v>115</v>
      </c>
      <c r="J95" s="36">
        <v>540</v>
      </c>
      <c r="K95" s="29">
        <v>489.5</v>
      </c>
      <c r="L95" s="20"/>
      <c r="M95" s="4"/>
      <c r="N95" s="4"/>
      <c r="O95" s="4"/>
    </row>
    <row r="96" spans="1:15" ht="142.5" customHeight="1" x14ac:dyDescent="0.25">
      <c r="A96" s="17"/>
      <c r="B96" s="22"/>
      <c r="C96" s="28"/>
      <c r="D96" s="28"/>
      <c r="E96" s="39">
        <v>200</v>
      </c>
      <c r="F96" s="39">
        <v>240</v>
      </c>
      <c r="G96" s="19">
        <v>240</v>
      </c>
      <c r="H96" s="23" t="s">
        <v>120</v>
      </c>
      <c r="I96" s="70" t="s">
        <v>118</v>
      </c>
      <c r="J96" s="36"/>
      <c r="K96" s="29">
        <f>K97</f>
        <v>5.9</v>
      </c>
      <c r="L96" s="20"/>
      <c r="M96" s="4"/>
      <c r="N96" s="4"/>
      <c r="O96" s="4"/>
    </row>
    <row r="97" spans="1:15" ht="39.75" customHeight="1" x14ac:dyDescent="0.25">
      <c r="A97" s="17"/>
      <c r="B97" s="22"/>
      <c r="C97" s="28"/>
      <c r="D97" s="28"/>
      <c r="E97" s="39"/>
      <c r="F97" s="39"/>
      <c r="G97" s="19"/>
      <c r="H97" s="43" t="s">
        <v>13</v>
      </c>
      <c r="I97" s="70" t="s">
        <v>118</v>
      </c>
      <c r="J97" s="36">
        <v>200</v>
      </c>
      <c r="K97" s="29">
        <f>K98</f>
        <v>5.9</v>
      </c>
      <c r="L97" s="20"/>
      <c r="M97" s="4"/>
      <c r="N97" s="4"/>
      <c r="O97" s="4"/>
    </row>
    <row r="98" spans="1:15" ht="38.25" customHeight="1" x14ac:dyDescent="0.25">
      <c r="A98" s="17"/>
      <c r="B98" s="33"/>
      <c r="C98" s="91" t="s">
        <v>40</v>
      </c>
      <c r="D98" s="90"/>
      <c r="E98" s="90"/>
      <c r="F98" s="90"/>
      <c r="G98" s="19">
        <v>620</v>
      </c>
      <c r="H98" s="23" t="s">
        <v>24</v>
      </c>
      <c r="I98" s="70" t="s">
        <v>118</v>
      </c>
      <c r="J98" s="36">
        <v>240</v>
      </c>
      <c r="K98" s="29">
        <v>5.9</v>
      </c>
      <c r="L98" s="20"/>
      <c r="M98" s="4"/>
      <c r="N98" s="4"/>
      <c r="O98" s="4"/>
    </row>
    <row r="99" spans="1:15" ht="128.25" customHeight="1" x14ac:dyDescent="0.25">
      <c r="A99" s="17"/>
      <c r="B99" s="58"/>
      <c r="C99" s="25"/>
      <c r="D99" s="59"/>
      <c r="E99" s="59"/>
      <c r="F99" s="59"/>
      <c r="G99" s="19"/>
      <c r="H99" s="23" t="s">
        <v>121</v>
      </c>
      <c r="I99" s="70" t="s">
        <v>123</v>
      </c>
      <c r="J99" s="36">
        <v>0</v>
      </c>
      <c r="K99" s="29">
        <f>K100</f>
        <v>19.100000000000001</v>
      </c>
      <c r="L99" s="20"/>
      <c r="M99" s="4"/>
      <c r="N99" s="4"/>
      <c r="O99" s="4"/>
    </row>
    <row r="100" spans="1:15" ht="38.25" customHeight="1" x14ac:dyDescent="0.25">
      <c r="A100" s="17"/>
      <c r="B100" s="58"/>
      <c r="C100" s="25"/>
      <c r="D100" s="59"/>
      <c r="E100" s="59"/>
      <c r="F100" s="59"/>
      <c r="G100" s="19"/>
      <c r="H100" s="43" t="s">
        <v>13</v>
      </c>
      <c r="I100" s="70" t="s">
        <v>123</v>
      </c>
      <c r="J100" s="36">
        <v>200</v>
      </c>
      <c r="K100" s="29">
        <f>K101</f>
        <v>19.100000000000001</v>
      </c>
      <c r="L100" s="20"/>
      <c r="M100" s="4"/>
      <c r="N100" s="4"/>
      <c r="O100" s="4"/>
    </row>
    <row r="101" spans="1:15" ht="38.25" customHeight="1" x14ac:dyDescent="0.25">
      <c r="A101" s="17"/>
      <c r="B101" s="27"/>
      <c r="C101" s="25"/>
      <c r="D101" s="26"/>
      <c r="E101" s="26"/>
      <c r="F101" s="26"/>
      <c r="G101" s="19"/>
      <c r="H101" s="23" t="s">
        <v>24</v>
      </c>
      <c r="I101" s="70" t="s">
        <v>123</v>
      </c>
      <c r="J101" s="36">
        <v>240</v>
      </c>
      <c r="K101" s="29">
        <v>19.100000000000001</v>
      </c>
      <c r="L101" s="20"/>
      <c r="M101" s="4"/>
      <c r="N101" s="4"/>
      <c r="O101" s="4"/>
    </row>
    <row r="102" spans="1:15" ht="71.25" customHeight="1" x14ac:dyDescent="0.25">
      <c r="A102" s="17"/>
      <c r="B102" s="66"/>
      <c r="C102" s="25"/>
      <c r="D102" s="65"/>
      <c r="E102" s="65"/>
      <c r="F102" s="65"/>
      <c r="G102" s="19"/>
      <c r="H102" s="23" t="s">
        <v>122</v>
      </c>
      <c r="I102" s="70" t="s">
        <v>124</v>
      </c>
      <c r="J102" s="36"/>
      <c r="K102" s="29">
        <f>K103</f>
        <v>35</v>
      </c>
      <c r="L102" s="20"/>
      <c r="M102" s="4"/>
      <c r="N102" s="4"/>
      <c r="O102" s="4"/>
    </row>
    <row r="103" spans="1:15" ht="38.25" customHeight="1" x14ac:dyDescent="0.25">
      <c r="A103" s="17"/>
      <c r="B103" s="66"/>
      <c r="C103" s="25"/>
      <c r="D103" s="65"/>
      <c r="E103" s="65"/>
      <c r="F103" s="65"/>
      <c r="G103" s="19"/>
      <c r="H103" s="43" t="s">
        <v>13</v>
      </c>
      <c r="I103" s="70" t="s">
        <v>124</v>
      </c>
      <c r="J103" s="36">
        <v>200</v>
      </c>
      <c r="K103" s="29">
        <f>K104</f>
        <v>35</v>
      </c>
      <c r="L103" s="20"/>
      <c r="M103" s="4"/>
      <c r="N103" s="4"/>
      <c r="O103" s="4"/>
    </row>
    <row r="104" spans="1:15" ht="38.25" customHeight="1" x14ac:dyDescent="0.25">
      <c r="A104" s="17"/>
      <c r="B104" s="66"/>
      <c r="C104" s="25"/>
      <c r="D104" s="65"/>
      <c r="E104" s="65"/>
      <c r="F104" s="65"/>
      <c r="G104" s="19"/>
      <c r="H104" s="23" t="s">
        <v>24</v>
      </c>
      <c r="I104" s="70" t="s">
        <v>124</v>
      </c>
      <c r="J104" s="36">
        <v>240</v>
      </c>
      <c r="K104" s="29">
        <v>35</v>
      </c>
      <c r="L104" s="20"/>
      <c r="M104" s="4"/>
      <c r="N104" s="4"/>
      <c r="O104" s="4"/>
    </row>
    <row r="105" spans="1:15" ht="54.75" customHeight="1" x14ac:dyDescent="0.25">
      <c r="A105" s="17"/>
      <c r="B105" s="81"/>
      <c r="C105" s="25"/>
      <c r="D105" s="82"/>
      <c r="E105" s="82"/>
      <c r="F105" s="82"/>
      <c r="G105" s="19"/>
      <c r="H105" s="23" t="s">
        <v>126</v>
      </c>
      <c r="I105" s="70" t="s">
        <v>127</v>
      </c>
      <c r="J105" s="36"/>
      <c r="K105" s="29">
        <f>K106</f>
        <v>25296.3</v>
      </c>
      <c r="L105" s="20"/>
      <c r="M105" s="4"/>
      <c r="N105" s="4"/>
      <c r="O105" s="4"/>
    </row>
    <row r="106" spans="1:15" ht="64.5" customHeight="1" x14ac:dyDescent="0.25">
      <c r="A106" s="17"/>
      <c r="B106" s="81"/>
      <c r="C106" s="25"/>
      <c r="D106" s="82"/>
      <c r="E106" s="82"/>
      <c r="F106" s="82"/>
      <c r="G106" s="19"/>
      <c r="H106" s="86" t="s">
        <v>128</v>
      </c>
      <c r="I106" s="70" t="s">
        <v>129</v>
      </c>
      <c r="J106" s="36"/>
      <c r="K106" s="29">
        <f>K107</f>
        <v>25296.3</v>
      </c>
      <c r="L106" s="20"/>
      <c r="M106" s="4"/>
      <c r="N106" s="4"/>
      <c r="O106" s="4"/>
    </row>
    <row r="107" spans="1:15" ht="38.25" customHeight="1" x14ac:dyDescent="0.25">
      <c r="A107" s="17"/>
      <c r="B107" s="81"/>
      <c r="C107" s="25"/>
      <c r="D107" s="82"/>
      <c r="E107" s="82"/>
      <c r="F107" s="82"/>
      <c r="G107" s="19"/>
      <c r="H107" s="86" t="s">
        <v>100</v>
      </c>
      <c r="I107" s="70" t="s">
        <v>130</v>
      </c>
      <c r="J107" s="36"/>
      <c r="K107" s="29">
        <f>K108+K110+K112</f>
        <v>25296.3</v>
      </c>
      <c r="L107" s="20"/>
      <c r="M107" s="4"/>
      <c r="N107" s="4"/>
      <c r="O107" s="4"/>
    </row>
    <row r="108" spans="1:15" ht="38.25" customHeight="1" x14ac:dyDescent="0.25">
      <c r="A108" s="17"/>
      <c r="B108" s="81"/>
      <c r="C108" s="25"/>
      <c r="D108" s="82"/>
      <c r="E108" s="82"/>
      <c r="F108" s="82"/>
      <c r="G108" s="19"/>
      <c r="H108" s="42" t="s">
        <v>31</v>
      </c>
      <c r="I108" s="70" t="s">
        <v>130</v>
      </c>
      <c r="J108" s="36">
        <v>100</v>
      </c>
      <c r="K108" s="29">
        <f>K109</f>
        <v>21797.8</v>
      </c>
      <c r="L108" s="20"/>
      <c r="M108" s="4"/>
      <c r="N108" s="4"/>
      <c r="O108" s="4"/>
    </row>
    <row r="109" spans="1:15" ht="38.25" customHeight="1" x14ac:dyDescent="0.25">
      <c r="A109" s="17"/>
      <c r="B109" s="81"/>
      <c r="C109" s="25"/>
      <c r="D109" s="82"/>
      <c r="E109" s="82"/>
      <c r="F109" s="82"/>
      <c r="G109" s="19"/>
      <c r="H109" s="42" t="s">
        <v>44</v>
      </c>
      <c r="I109" s="70" t="s">
        <v>130</v>
      </c>
      <c r="J109" s="36">
        <v>110</v>
      </c>
      <c r="K109" s="63">
        <v>21797.8</v>
      </c>
      <c r="L109" s="20"/>
      <c r="M109" s="4"/>
      <c r="N109" s="4"/>
      <c r="O109" s="4"/>
    </row>
    <row r="110" spans="1:15" ht="38.25" customHeight="1" x14ac:dyDescent="0.25">
      <c r="A110" s="17"/>
      <c r="B110" s="81"/>
      <c r="C110" s="25"/>
      <c r="D110" s="82"/>
      <c r="E110" s="82"/>
      <c r="F110" s="82"/>
      <c r="G110" s="19"/>
      <c r="H110" s="43" t="s">
        <v>13</v>
      </c>
      <c r="I110" s="70" t="s">
        <v>130</v>
      </c>
      <c r="J110" s="36">
        <v>200</v>
      </c>
      <c r="K110" s="63">
        <f>K111</f>
        <v>3416.5</v>
      </c>
      <c r="L110" s="20"/>
      <c r="M110" s="4"/>
      <c r="N110" s="4"/>
      <c r="O110" s="4"/>
    </row>
    <row r="111" spans="1:15" ht="38.25" customHeight="1" x14ac:dyDescent="0.25">
      <c r="A111" s="17"/>
      <c r="B111" s="81"/>
      <c r="C111" s="25"/>
      <c r="D111" s="82"/>
      <c r="E111" s="82"/>
      <c r="F111" s="82"/>
      <c r="G111" s="19"/>
      <c r="H111" s="23" t="s">
        <v>24</v>
      </c>
      <c r="I111" s="70" t="s">
        <v>130</v>
      </c>
      <c r="J111" s="36">
        <v>240</v>
      </c>
      <c r="K111" s="63">
        <v>3416.5</v>
      </c>
      <c r="L111" s="20"/>
      <c r="M111" s="4"/>
      <c r="N111" s="4"/>
      <c r="O111" s="4"/>
    </row>
    <row r="112" spans="1:15" ht="38.25" customHeight="1" x14ac:dyDescent="0.25">
      <c r="A112" s="17"/>
      <c r="B112" s="81"/>
      <c r="C112" s="25"/>
      <c r="D112" s="82"/>
      <c r="E112" s="82"/>
      <c r="F112" s="82"/>
      <c r="G112" s="19"/>
      <c r="H112" s="42" t="s">
        <v>18</v>
      </c>
      <c r="I112" s="70" t="s">
        <v>130</v>
      </c>
      <c r="J112" s="36">
        <v>800</v>
      </c>
      <c r="K112" s="63">
        <f>K113</f>
        <v>82</v>
      </c>
      <c r="L112" s="20"/>
      <c r="M112" s="4"/>
      <c r="N112" s="4"/>
      <c r="O112" s="4"/>
    </row>
    <row r="113" spans="1:15" ht="38.25" customHeight="1" x14ac:dyDescent="0.25">
      <c r="A113" s="17"/>
      <c r="B113" s="81"/>
      <c r="C113" s="25"/>
      <c r="D113" s="82"/>
      <c r="E113" s="82"/>
      <c r="F113" s="82"/>
      <c r="G113" s="19"/>
      <c r="H113" s="42" t="s">
        <v>35</v>
      </c>
      <c r="I113" s="70" t="s">
        <v>130</v>
      </c>
      <c r="J113" s="36">
        <v>850</v>
      </c>
      <c r="K113" s="63">
        <v>82</v>
      </c>
      <c r="L113" s="20"/>
      <c r="M113" s="4"/>
      <c r="N113" s="4"/>
      <c r="O113" s="4"/>
    </row>
    <row r="114" spans="1:15" ht="39.75" customHeight="1" x14ac:dyDescent="0.25">
      <c r="A114" s="17"/>
      <c r="B114" s="27"/>
      <c r="C114" s="28"/>
      <c r="D114" s="90" t="s">
        <v>41</v>
      </c>
      <c r="E114" s="90"/>
      <c r="F114" s="90"/>
      <c r="G114" s="19">
        <v>620</v>
      </c>
      <c r="H114" s="40" t="s">
        <v>54</v>
      </c>
      <c r="I114" s="72" t="s">
        <v>73</v>
      </c>
      <c r="J114" s="38" t="s">
        <v>6</v>
      </c>
      <c r="K114" s="37">
        <f>K115+K122</f>
        <v>9881.4</v>
      </c>
      <c r="L114" s="20"/>
      <c r="M114" s="4"/>
      <c r="N114" s="4"/>
      <c r="O114" s="4"/>
    </row>
    <row r="115" spans="1:15" ht="39.75" customHeight="1" x14ac:dyDescent="0.25">
      <c r="A115" s="17"/>
      <c r="B115" s="66"/>
      <c r="C115" s="28"/>
      <c r="D115" s="65"/>
      <c r="E115" s="65"/>
      <c r="F115" s="65"/>
      <c r="G115" s="19"/>
      <c r="H115" s="67" t="s">
        <v>74</v>
      </c>
      <c r="I115" s="70" t="s">
        <v>76</v>
      </c>
      <c r="J115" s="38"/>
      <c r="K115" s="37">
        <f>K116+K119</f>
        <v>9781.4</v>
      </c>
      <c r="L115" s="20"/>
      <c r="M115" s="4"/>
      <c r="N115" s="4"/>
      <c r="O115" s="4"/>
    </row>
    <row r="116" spans="1:15" ht="145.5" customHeight="1" x14ac:dyDescent="0.25">
      <c r="A116" s="17"/>
      <c r="B116" s="66"/>
      <c r="C116" s="28"/>
      <c r="D116" s="65"/>
      <c r="E116" s="65"/>
      <c r="F116" s="65"/>
      <c r="G116" s="19"/>
      <c r="H116" s="42" t="s">
        <v>62</v>
      </c>
      <c r="I116" s="76" t="s">
        <v>79</v>
      </c>
      <c r="J116" s="36">
        <v>0</v>
      </c>
      <c r="K116" s="29">
        <f>K117</f>
        <v>8181.4</v>
      </c>
      <c r="L116" s="20"/>
      <c r="M116" s="4"/>
      <c r="N116" s="4"/>
      <c r="O116" s="4"/>
    </row>
    <row r="117" spans="1:15" ht="23.25" customHeight="1" x14ac:dyDescent="0.25">
      <c r="A117" s="17"/>
      <c r="B117" s="66"/>
      <c r="C117" s="28"/>
      <c r="D117" s="65"/>
      <c r="E117" s="65"/>
      <c r="F117" s="65"/>
      <c r="G117" s="19"/>
      <c r="H117" s="42" t="s">
        <v>38</v>
      </c>
      <c r="I117" s="76" t="s">
        <v>79</v>
      </c>
      <c r="J117" s="36">
        <v>500</v>
      </c>
      <c r="K117" s="29">
        <f>K118</f>
        <v>8181.4</v>
      </c>
      <c r="L117" s="20"/>
      <c r="M117" s="4"/>
      <c r="N117" s="4"/>
      <c r="O117" s="4"/>
    </row>
    <row r="118" spans="1:15" ht="26.25" customHeight="1" x14ac:dyDescent="0.25">
      <c r="A118" s="17"/>
      <c r="B118" s="66"/>
      <c r="C118" s="28"/>
      <c r="D118" s="65"/>
      <c r="E118" s="65"/>
      <c r="F118" s="65"/>
      <c r="G118" s="19"/>
      <c r="H118" s="42" t="s">
        <v>46</v>
      </c>
      <c r="I118" s="76" t="s">
        <v>79</v>
      </c>
      <c r="J118" s="36">
        <v>540</v>
      </c>
      <c r="K118" s="29">
        <v>8181.4</v>
      </c>
      <c r="L118" s="20"/>
      <c r="M118" s="4"/>
      <c r="N118" s="4"/>
      <c r="O118" s="4"/>
    </row>
    <row r="119" spans="1:15" ht="125.25" customHeight="1" x14ac:dyDescent="0.25">
      <c r="A119" s="17"/>
      <c r="B119" s="79"/>
      <c r="C119" s="28"/>
      <c r="D119" s="78"/>
      <c r="E119" s="78"/>
      <c r="F119" s="78"/>
      <c r="G119" s="19"/>
      <c r="H119" s="42" t="s">
        <v>86</v>
      </c>
      <c r="I119" s="76" t="s">
        <v>85</v>
      </c>
      <c r="J119" s="36"/>
      <c r="K119" s="29">
        <f>K120</f>
        <v>1600</v>
      </c>
      <c r="L119" s="20"/>
      <c r="M119" s="4"/>
      <c r="N119" s="4"/>
      <c r="O119" s="4"/>
    </row>
    <row r="120" spans="1:15" ht="19.5" customHeight="1" x14ac:dyDescent="0.25">
      <c r="A120" s="17"/>
      <c r="B120" s="79"/>
      <c r="C120" s="28"/>
      <c r="D120" s="78"/>
      <c r="E120" s="78"/>
      <c r="F120" s="78"/>
      <c r="G120" s="19"/>
      <c r="H120" s="42" t="s">
        <v>38</v>
      </c>
      <c r="I120" s="76" t="s">
        <v>85</v>
      </c>
      <c r="J120" s="36">
        <v>500</v>
      </c>
      <c r="K120" s="29">
        <f>K121</f>
        <v>1600</v>
      </c>
      <c r="L120" s="20"/>
      <c r="M120" s="4"/>
      <c r="N120" s="4"/>
      <c r="O120" s="4"/>
    </row>
    <row r="121" spans="1:15" ht="17.25" customHeight="1" x14ac:dyDescent="0.25">
      <c r="A121" s="17"/>
      <c r="B121" s="79"/>
      <c r="C121" s="28"/>
      <c r="D121" s="78"/>
      <c r="E121" s="78"/>
      <c r="F121" s="78"/>
      <c r="G121" s="19"/>
      <c r="H121" s="42" t="s">
        <v>46</v>
      </c>
      <c r="I121" s="76" t="s">
        <v>85</v>
      </c>
      <c r="J121" s="36">
        <v>540</v>
      </c>
      <c r="K121" s="29">
        <v>1600</v>
      </c>
      <c r="L121" s="20"/>
      <c r="M121" s="4"/>
      <c r="N121" s="4"/>
      <c r="O121" s="4"/>
    </row>
    <row r="122" spans="1:15" ht="22.5" customHeight="1" x14ac:dyDescent="0.25">
      <c r="A122" s="17"/>
      <c r="B122" s="66"/>
      <c r="C122" s="28"/>
      <c r="D122" s="65"/>
      <c r="E122" s="65"/>
      <c r="F122" s="65"/>
      <c r="G122" s="19"/>
      <c r="H122" s="71" t="s">
        <v>77</v>
      </c>
      <c r="I122" s="70" t="s">
        <v>78</v>
      </c>
      <c r="J122" s="38"/>
      <c r="K122" s="29">
        <f>K123</f>
        <v>100</v>
      </c>
      <c r="L122" s="20"/>
      <c r="M122" s="4"/>
      <c r="N122" s="4"/>
      <c r="O122" s="4"/>
    </row>
    <row r="123" spans="1:15" ht="20.25" customHeight="1" x14ac:dyDescent="0.25">
      <c r="A123" s="17"/>
      <c r="B123" s="91">
        <v>600</v>
      </c>
      <c r="C123" s="91"/>
      <c r="D123" s="91"/>
      <c r="E123" s="91"/>
      <c r="F123" s="91"/>
      <c r="G123" s="19">
        <v>620</v>
      </c>
      <c r="H123" s="23" t="s">
        <v>42</v>
      </c>
      <c r="I123" s="70" t="s">
        <v>78</v>
      </c>
      <c r="J123" s="36"/>
      <c r="K123" s="29">
        <f>K125</f>
        <v>100</v>
      </c>
      <c r="L123" s="20"/>
      <c r="M123" s="4"/>
      <c r="N123" s="4"/>
      <c r="O123" s="4"/>
    </row>
    <row r="124" spans="1:15" ht="53.25" customHeight="1" x14ac:dyDescent="0.25">
      <c r="A124" s="17"/>
      <c r="B124" s="30"/>
      <c r="C124" s="30"/>
      <c r="D124" s="25"/>
      <c r="E124" s="25"/>
      <c r="F124" s="25"/>
      <c r="G124" s="19"/>
      <c r="H124" s="42" t="s">
        <v>55</v>
      </c>
      <c r="I124" s="70" t="s">
        <v>78</v>
      </c>
      <c r="J124" s="36">
        <v>0</v>
      </c>
      <c r="K124" s="29">
        <f>K125</f>
        <v>100</v>
      </c>
      <c r="L124" s="20"/>
      <c r="M124" s="4"/>
      <c r="N124" s="4"/>
      <c r="O124" s="4"/>
    </row>
    <row r="125" spans="1:15" ht="20.25" customHeight="1" x14ac:dyDescent="0.25">
      <c r="A125" s="17"/>
      <c r="B125" s="30"/>
      <c r="C125" s="30"/>
      <c r="D125" s="25"/>
      <c r="E125" s="25"/>
      <c r="F125" s="25"/>
      <c r="G125" s="19"/>
      <c r="H125" s="42" t="s">
        <v>18</v>
      </c>
      <c r="I125" s="70" t="s">
        <v>78</v>
      </c>
      <c r="J125" s="36">
        <v>800</v>
      </c>
      <c r="K125" s="29">
        <f>K126</f>
        <v>100</v>
      </c>
      <c r="L125" s="20"/>
      <c r="M125" s="4"/>
      <c r="N125" s="4"/>
      <c r="O125" s="4"/>
    </row>
    <row r="126" spans="1:15" ht="18.75" customHeight="1" x14ac:dyDescent="0.25">
      <c r="A126" s="17"/>
      <c r="B126" s="22"/>
      <c r="C126" s="30"/>
      <c r="D126" s="28"/>
      <c r="E126" s="39">
        <v>600</v>
      </c>
      <c r="F126" s="39">
        <v>620</v>
      </c>
      <c r="G126" s="19">
        <v>620</v>
      </c>
      <c r="H126" s="23" t="s">
        <v>43</v>
      </c>
      <c r="I126" s="70" t="s">
        <v>78</v>
      </c>
      <c r="J126" s="36">
        <v>870</v>
      </c>
      <c r="K126" s="29">
        <v>100</v>
      </c>
      <c r="L126" s="20"/>
      <c r="M126" s="4"/>
      <c r="N126" s="4"/>
      <c r="O126" s="4"/>
    </row>
    <row r="127" spans="1:15" ht="41.25" customHeight="1" x14ac:dyDescent="0.25">
      <c r="A127" s="17"/>
      <c r="B127" s="53"/>
      <c r="C127" s="28"/>
      <c r="D127" s="90" t="s">
        <v>45</v>
      </c>
      <c r="E127" s="90"/>
      <c r="F127" s="90"/>
      <c r="G127" s="19">
        <v>620</v>
      </c>
      <c r="H127" s="40" t="s">
        <v>56</v>
      </c>
      <c r="I127" s="72" t="s">
        <v>75</v>
      </c>
      <c r="J127" s="38" t="s">
        <v>6</v>
      </c>
      <c r="K127" s="37">
        <f>K128</f>
        <v>2062.4</v>
      </c>
      <c r="L127" s="20"/>
      <c r="M127" s="4"/>
      <c r="N127" s="4"/>
      <c r="O127" s="4"/>
    </row>
    <row r="128" spans="1:15" ht="67.5" customHeight="1" x14ac:dyDescent="0.25">
      <c r="A128" s="17"/>
      <c r="B128" s="53"/>
      <c r="C128" s="28"/>
      <c r="D128" s="65"/>
      <c r="E128" s="65"/>
      <c r="F128" s="65"/>
      <c r="G128" s="19"/>
      <c r="H128" s="69" t="s">
        <v>83</v>
      </c>
      <c r="I128" s="70" t="s">
        <v>82</v>
      </c>
      <c r="J128" s="38"/>
      <c r="K128" s="37">
        <f>K129</f>
        <v>2062.4</v>
      </c>
      <c r="L128" s="20"/>
      <c r="M128" s="4"/>
      <c r="N128" s="4"/>
      <c r="O128" s="4"/>
    </row>
    <row r="129" spans="1:15" ht="61.5" customHeight="1" x14ac:dyDescent="0.25">
      <c r="A129" s="17"/>
      <c r="B129" s="91">
        <v>200</v>
      </c>
      <c r="C129" s="91"/>
      <c r="D129" s="91"/>
      <c r="E129" s="91"/>
      <c r="F129" s="91"/>
      <c r="G129" s="19">
        <v>240</v>
      </c>
      <c r="H129" s="23" t="s">
        <v>57</v>
      </c>
      <c r="I129" s="70" t="s">
        <v>84</v>
      </c>
      <c r="J129" s="36"/>
      <c r="K129" s="29">
        <f>K130</f>
        <v>2062.4</v>
      </c>
      <c r="L129" s="20"/>
      <c r="M129" s="4"/>
      <c r="N129" s="4"/>
      <c r="O129" s="4"/>
    </row>
    <row r="130" spans="1:15" ht="32.25" customHeight="1" x14ac:dyDescent="0.25">
      <c r="A130" s="17"/>
      <c r="B130" s="25"/>
      <c r="C130" s="25"/>
      <c r="D130" s="25"/>
      <c r="E130" s="25"/>
      <c r="F130" s="25"/>
      <c r="G130" s="19"/>
      <c r="H130" s="43" t="s">
        <v>13</v>
      </c>
      <c r="I130" s="70" t="s">
        <v>84</v>
      </c>
      <c r="J130" s="36">
        <v>200</v>
      </c>
      <c r="K130" s="29">
        <f>K131</f>
        <v>2062.4</v>
      </c>
      <c r="L130" s="20"/>
      <c r="M130" s="4"/>
      <c r="N130" s="4"/>
      <c r="O130" s="4"/>
    </row>
    <row r="131" spans="1:15" ht="34.5" customHeight="1" thickBot="1" x14ac:dyDescent="0.3">
      <c r="A131" s="17"/>
      <c r="B131" s="25"/>
      <c r="C131" s="25"/>
      <c r="D131" s="25"/>
      <c r="E131" s="25"/>
      <c r="F131" s="25"/>
      <c r="G131" s="19"/>
      <c r="H131" s="23" t="s">
        <v>24</v>
      </c>
      <c r="I131" s="70" t="s">
        <v>84</v>
      </c>
      <c r="J131" s="36">
        <v>240</v>
      </c>
      <c r="K131" s="29">
        <v>2062.4</v>
      </c>
      <c r="L131" s="20"/>
      <c r="M131" s="4"/>
      <c r="N131" s="4"/>
      <c r="O131" s="4"/>
    </row>
    <row r="132" spans="1:15" ht="17.25" customHeight="1" x14ac:dyDescent="0.25">
      <c r="A132" s="10"/>
      <c r="B132" s="54"/>
      <c r="C132" s="54"/>
      <c r="D132" s="54"/>
      <c r="E132" s="54"/>
      <c r="F132" s="54"/>
      <c r="G132" s="54"/>
      <c r="H132" s="55" t="s">
        <v>47</v>
      </c>
      <c r="I132" s="70"/>
      <c r="J132" s="56"/>
      <c r="K132" s="37">
        <f>K12+K30+K38+K43+K58+K71+K114+K127</f>
        <v>96752.2</v>
      </c>
      <c r="L132" s="4"/>
      <c r="M132" s="4"/>
      <c r="N132" s="4"/>
      <c r="O132" s="4"/>
    </row>
    <row r="134" spans="1:15" x14ac:dyDescent="0.25">
      <c r="K134" s="57"/>
    </row>
  </sheetData>
  <autoFilter ref="A11:IV132"/>
  <mergeCells count="22">
    <mergeCell ref="B71:F71"/>
    <mergeCell ref="I1:K3"/>
    <mergeCell ref="H7:K7"/>
    <mergeCell ref="B12:F12"/>
    <mergeCell ref="C13:F13"/>
    <mergeCell ref="D15:F15"/>
    <mergeCell ref="B17:F17"/>
    <mergeCell ref="D22:F22"/>
    <mergeCell ref="B30:F30"/>
    <mergeCell ref="D35:F35"/>
    <mergeCell ref="B37:F37"/>
    <mergeCell ref="B42:F42"/>
    <mergeCell ref="D127:F127"/>
    <mergeCell ref="B129:F129"/>
    <mergeCell ref="B77:F77"/>
    <mergeCell ref="B81:F81"/>
    <mergeCell ref="D87:F87"/>
    <mergeCell ref="C91:F91"/>
    <mergeCell ref="D92:F92"/>
    <mergeCell ref="C98:F98"/>
    <mergeCell ref="D114:F114"/>
    <mergeCell ref="B123:F123"/>
  </mergeCells>
  <pageMargins left="1.1811023622047245" right="0.23622047244094491" top="0.74803149606299213" bottom="0.74803149606299213" header="0.31496062992125984" footer="0.31496062992125984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</vt:lpstr>
      <vt:lpstr>'Приложение 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2021-11-16T06:08:11Z</dcterms:modified>
</cp:coreProperties>
</file>