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8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8'!$H$13:$L$138</definedName>
    <definedName name="_xlnm.Print_Area" localSheetId="0">'Приложение 8'!$B$1:$L$138</definedName>
  </definedNames>
  <calcPr calcId="125725"/>
</workbook>
</file>

<file path=xl/calcChain.xml><?xml version="1.0" encoding="utf-8"?>
<calcChain xmlns="http://schemas.openxmlformats.org/spreadsheetml/2006/main">
  <c r="L87" i="4"/>
  <c r="L80"/>
  <c r="K80"/>
  <c r="K76" s="1"/>
  <c r="K75" s="1"/>
  <c r="L116" l="1"/>
  <c r="K116"/>
  <c r="L111"/>
  <c r="K111"/>
  <c r="L62" l="1"/>
  <c r="L61" s="1"/>
  <c r="K62"/>
  <c r="K61" s="1"/>
  <c r="L122" l="1"/>
  <c r="L120" s="1"/>
  <c r="K122"/>
  <c r="K121" s="1"/>
  <c r="L121" l="1"/>
  <c r="K120"/>
  <c r="L136"/>
  <c r="L135" s="1"/>
  <c r="L134" s="1"/>
  <c r="L133" s="1"/>
  <c r="L131"/>
  <c r="L129"/>
  <c r="L127"/>
  <c r="L118"/>
  <c r="L114"/>
  <c r="L113" s="1"/>
  <c r="L112" s="1"/>
  <c r="L109"/>
  <c r="L108" s="1"/>
  <c r="L106"/>
  <c r="L105" s="1"/>
  <c r="L103"/>
  <c r="L102" s="1"/>
  <c r="L100"/>
  <c r="L99" s="1"/>
  <c r="L97"/>
  <c r="L95"/>
  <c r="L92"/>
  <c r="L90"/>
  <c r="L88"/>
  <c r="L85"/>
  <c r="L83"/>
  <c r="L81"/>
  <c r="L78"/>
  <c r="L77" s="1"/>
  <c r="L73"/>
  <c r="L72" s="1"/>
  <c r="L71" s="1"/>
  <c r="L69"/>
  <c r="L68" s="1"/>
  <c r="L67" s="1"/>
  <c r="L65"/>
  <c r="L64" s="1"/>
  <c r="L60" s="1"/>
  <c r="L57"/>
  <c r="L55"/>
  <c r="L50"/>
  <c r="L48"/>
  <c r="L46"/>
  <c r="L41"/>
  <c r="L39" s="1"/>
  <c r="L38" s="1"/>
  <c r="L36"/>
  <c r="L35"/>
  <c r="L33"/>
  <c r="L32" s="1"/>
  <c r="L28"/>
  <c r="L27"/>
  <c r="L25" s="1"/>
  <c r="L23"/>
  <c r="L22" s="1"/>
  <c r="L17"/>
  <c r="L16" s="1"/>
  <c r="L14" s="1"/>
  <c r="K136"/>
  <c r="K135" s="1"/>
  <c r="K134" s="1"/>
  <c r="K133" s="1"/>
  <c r="K131"/>
  <c r="K129"/>
  <c r="K127"/>
  <c r="K118"/>
  <c r="K117" s="1"/>
  <c r="K114"/>
  <c r="K113" s="1"/>
  <c r="K112" s="1"/>
  <c r="K109"/>
  <c r="K108" s="1"/>
  <c r="K106"/>
  <c r="K105" s="1"/>
  <c r="K103"/>
  <c r="K102" s="1"/>
  <c r="K100"/>
  <c r="K99" s="1"/>
  <c r="K97"/>
  <c r="K95"/>
  <c r="K92"/>
  <c r="K90"/>
  <c r="K88"/>
  <c r="K85"/>
  <c r="K83"/>
  <c r="K81"/>
  <c r="K78"/>
  <c r="K77" s="1"/>
  <c r="K73"/>
  <c r="K72" s="1"/>
  <c r="K71" s="1"/>
  <c r="K69"/>
  <c r="K68" s="1"/>
  <c r="K67" s="1"/>
  <c r="K65"/>
  <c r="K57"/>
  <c r="K55"/>
  <c r="K50"/>
  <c r="K48"/>
  <c r="K46"/>
  <c r="K41"/>
  <c r="K39" s="1"/>
  <c r="K38" s="1"/>
  <c r="K36"/>
  <c r="K35"/>
  <c r="K33"/>
  <c r="K32" s="1"/>
  <c r="K28"/>
  <c r="K27"/>
  <c r="K26" s="1"/>
  <c r="K23"/>
  <c r="K22" s="1"/>
  <c r="K17"/>
  <c r="K16" s="1"/>
  <c r="K14" s="1"/>
  <c r="L76" l="1"/>
  <c r="L75"/>
  <c r="K87"/>
  <c r="K31"/>
  <c r="K30" s="1"/>
  <c r="L26"/>
  <c r="L117"/>
  <c r="L31"/>
  <c r="L30" s="1"/>
  <c r="L54"/>
  <c r="L52" s="1"/>
  <c r="K25"/>
  <c r="L94"/>
  <c r="L45"/>
  <c r="K45"/>
  <c r="L44"/>
  <c r="L126"/>
  <c r="L124" s="1"/>
  <c r="L15"/>
  <c r="L59"/>
  <c r="K15"/>
  <c r="L21"/>
  <c r="L20"/>
  <c r="L19" s="1"/>
  <c r="L53"/>
  <c r="L125"/>
  <c r="K94"/>
  <c r="K44"/>
  <c r="K54"/>
  <c r="K52" s="1"/>
  <c r="K126"/>
  <c r="K124" s="1"/>
  <c r="K64"/>
  <c r="K60" s="1"/>
  <c r="K59" s="1"/>
  <c r="K21"/>
  <c r="K20"/>
  <c r="K53"/>
  <c r="K125"/>
  <c r="K19" l="1"/>
  <c r="L43"/>
  <c r="K43"/>
  <c r="L138" l="1"/>
  <c r="K138"/>
</calcChain>
</file>

<file path=xl/sharedStrings.xml><?xml version="1.0" encoding="utf-8"?>
<sst xmlns="http://schemas.openxmlformats.org/spreadsheetml/2006/main" count="283" uniqueCount="148">
  <si>
    <t>(тыс.рублей)</t>
  </si>
  <si>
    <t>ВР</t>
  </si>
  <si>
    <t>Наименование</t>
  </si>
  <si>
    <t>ЦСР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</si>
  <si>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</si>
  <si>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</si>
  <si>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</si>
  <si>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</si>
  <si>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</si>
  <si>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</si>
  <si>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</si>
  <si>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</si>
  <si>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</si>
  <si>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</si>
  <si>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</si>
  <si>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</si>
  <si>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</si>
  <si>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</si>
  <si>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</si>
  <si>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</si>
  <si>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</si>
  <si>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41.0.00.00000</t>
  </si>
  <si>
    <t>41.0.01.00000</t>
  </si>
  <si>
    <t>41.0.01.S2300</t>
  </si>
  <si>
    <t>0115502</t>
  </si>
  <si>
    <t>41.0.01.82300</t>
  </si>
  <si>
    <t>42.0.00.00000</t>
  </si>
  <si>
    <t>42.0.01.00000</t>
  </si>
  <si>
    <t>42.0.01.99990</t>
  </si>
  <si>
    <t>44.0.00.00000</t>
  </si>
  <si>
    <t>44.0.01.0000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</si>
  <si>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</si>
  <si>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</si>
  <si>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</si>
  <si>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</si>
  <si>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</si>
  <si>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0122100</t>
  </si>
  <si>
    <t>Уплата налогов, сборов и иных платежей</t>
  </si>
  <si>
    <t>0130000</t>
  </si>
  <si>
    <t>0132100</t>
  </si>
  <si>
    <t>0140000</t>
  </si>
  <si>
    <t>0142100</t>
  </si>
  <si>
    <t>Резервные средства</t>
  </si>
  <si>
    <t>0145510</t>
  </si>
  <si>
    <t>Расходы на выплаты персоналу казенных учреждений</t>
  </si>
  <si>
    <t>0202100</t>
  </si>
  <si>
    <t>0402100</t>
  </si>
  <si>
    <t>0510000</t>
  </si>
  <si>
    <t>0512100</t>
  </si>
  <si>
    <t>Межбюджетные трансферты</t>
  </si>
  <si>
    <t>Иные межбюджетные трансфетры</t>
  </si>
  <si>
    <t>Всего</t>
  </si>
  <si>
    <t xml:space="preserve">Муниципальная программа «Развитие транспортной системы сельского поселения Ларьяк» </t>
  </si>
  <si>
    <t>Подпрограмма  «Автомобильные дороги»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</si>
  <si>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</si>
  <si>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</si>
  <si>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</si>
  <si>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</si>
  <si>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</si>
  <si>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45.0.00.00000</t>
  </si>
  <si>
    <t>Основное мероприятие "Повышение энергоэффективности систем освещения "</t>
  </si>
  <si>
    <t>45.0.01.00000</t>
  </si>
  <si>
    <t>45.0.01.99990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</si>
  <si>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</si>
  <si>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Расходы на содержание главы муниципального образования,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</si>
  <si>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</si>
  <si>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Иные межбюджетные трансферты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</si>
  <si>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</si>
  <si>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Ларьяк"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</si>
  <si>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</si>
  <si>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</si>
  <si>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</si>
  <si>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>Расходы на обеспечение деятельности (Оказание услуг) муниципальных учреждений, в рамках Муниципальная программа ""Осуществление материально-технического обеспечения деятельности органов местного самоуправления в сельском поселении  Ларьяк"</t>
  </si>
  <si>
    <t xml:space="preserve"> Муниципальная программа "Безопасность жизнедеятельности в сельском поселении Ларьяк"</t>
  </si>
  <si>
    <t>Расходы на реализацию мероприятий в рамках  Муниципальная программа "Безопасность жизнедеятельности в сельском поселении Ларьяк"</t>
  </si>
  <si>
    <t>Муниципальная программа «Информационное общество сельского поселения Ларьяк»</t>
  </si>
  <si>
    <t>Расходы на реализацию мероприятий в рамках Муниципальная программа «Информационное общество сельского поселения Ларьяк»</t>
  </si>
  <si>
    <t>Муниципальная программа "Управление муниципальным имуществом на территории сельского поселения Ларьяк"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</si>
  <si>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Муниципальная программа "Жилищно-коммунальный комплекс и городская среда в сельском поселении Ларьяк"</t>
  </si>
  <si>
    <t>Сумма на 2022 год</t>
  </si>
  <si>
    <t>Муниципальная программы "Развитие культуры, кинематографии, физической культуры и спорта в сельском поселении Ларьяк"</t>
  </si>
  <si>
    <t>Прочие мероприятия органов местного самоуправления, 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</si>
  <si>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Расходы на реализацию мероприятий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</si>
  <si>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Реализация мероприятий в рамках Муниципальная программа "Управление муниципальным имуществом на территории сельского поселения Ларьяк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</si>
  <si>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</si>
  <si>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</si>
  <si>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Основное мероприятие «Содержание муниципального имущества сельского поселения Ларьяк».</t>
  </si>
  <si>
    <t>44.0.01.84290</t>
  </si>
  <si>
    <t>44.0.02.00000</t>
  </si>
  <si>
    <t>44.0.02.99990</t>
  </si>
  <si>
    <t>Основное мероприятие «Формирование комфортной городской среды».</t>
  </si>
  <si>
    <t>44.0.03.00000</t>
  </si>
  <si>
    <t>44.0.03.99990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</si>
  <si>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</si>
  <si>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45.0.01.02030</t>
  </si>
  <si>
    <t>45.0.01.02040</t>
  </si>
  <si>
    <t>45.0.01.02400</t>
  </si>
  <si>
    <t>45.0.01.51180</t>
  </si>
  <si>
    <t>45.0.01.89240</t>
  </si>
  <si>
    <t>45.0.01.D9300</t>
  </si>
  <si>
    <t>45.0.01.59300</t>
  </si>
  <si>
    <t>47.0.00.00000</t>
  </si>
  <si>
    <t>Основное мероприятие 1. Финансовое обеспечение расходных обязательств по делегированным полномочиям.</t>
  </si>
  <si>
    <t>47.0.01.00000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</si>
  <si>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</si>
  <si>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47.0.01.89020</t>
  </si>
  <si>
    <t>Основное мероприятие 2. Организация бюджетного процесса.</t>
  </si>
  <si>
    <t>47.0.02.20610</t>
  </si>
  <si>
    <t>48.0.00.00000</t>
  </si>
  <si>
    <t xml:space="preserve">Основное мероприятие:  Создание необходимых условий для эффективного функционирования органов местного самоуправления поселения </t>
  </si>
  <si>
    <t>48.0.01.00000</t>
  </si>
  <si>
    <t>48.0.01.00590</t>
  </si>
  <si>
    <t>43.0.00.00000</t>
  </si>
  <si>
    <t>Подпрограмма 1. Мероприятия по  созданию условий для организации культурного досуга и обеспечения потребностей культурного досуга жителей поселения.</t>
  </si>
  <si>
    <t>43.1.00.00000</t>
  </si>
  <si>
    <t xml:space="preserve">Основное мероприятие "Сохранение и развитие кадрового потенциала 
и укрепление материально-технической базы"
</t>
  </si>
  <si>
    <t>43.1.01.000000</t>
  </si>
  <si>
    <t>43.1.01.00590</t>
  </si>
  <si>
    <t>Подпрограмма 2. Создание условий жителям сельского поселения для занятия физической культурой и спортом, сохранения и укрепления здоровья населения.</t>
  </si>
  <si>
    <t>43.2.00.00000</t>
  </si>
  <si>
    <t>43.2.01.00590</t>
  </si>
  <si>
    <t>49.0.00.00000</t>
  </si>
  <si>
    <t>49.1.01.00000</t>
  </si>
  <si>
    <t>49.1.01.99990</t>
  </si>
  <si>
    <t>30.0.00.00000</t>
  </si>
  <si>
    <t>Основное мероприятие "Обеспечение доступности населению современных информационных технологий"</t>
  </si>
  <si>
    <t>30.0.01.00000</t>
  </si>
  <si>
    <t>30.0.01.20070</t>
  </si>
  <si>
    <t>43.2.01.00000</t>
  </si>
  <si>
    <t xml:space="preserve">Основное мероприятие 1. Обеспечение мер пожарной безопасности на объектах социального назначения и жилищного фонда в сельском поселении Ларьяк </t>
  </si>
  <si>
    <t>Распределение бюджетных ассигнований по целевым статьям (муниципальным программам и непрограммным направлениям), группам (группам и подгруппам) видов расходов классификации расходов бюджета сельского поселения Ларьяк на 2022-2023 годы</t>
  </si>
  <si>
    <t>Сумма на 2023 год</t>
  </si>
  <si>
    <t xml:space="preserve">Условно утвержденные расходы </t>
  </si>
  <si>
    <t>47.0.02.20620</t>
  </si>
  <si>
    <t>Условно утвержденные расходы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</si>
  <si>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>Условно утвержденные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</si>
  <si>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</si>
  <si>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«Создание условий для профилактики правонарушений»</t>
  </si>
  <si>
    <t>Расходы на обеспечение деятельности учреждения для  создания условий жителям сельского поселения занятия физической культурой и спортом, сохранения и укрепления здоровья населения, в рамках муниципальной программы "Развитие культуры, кинематографии, физической культуры и спорта в сельском поселении Ларьяк"</t>
  </si>
  <si>
    <t>Основное мероприятие «Создание условий для обеспечения качественными коммунальными услугами»</t>
  </si>
  <si>
    <t>Реализация мероприятий  по созданию условий для обеспечения качественными коммунальными услугами  в рамках муниципальной программы  "Жилищно-коммунальный комплекс и городская среда в сельском поселении Ларьяк"</t>
  </si>
  <si>
    <t>Реализация мероприятий по повышению энергоэффективности в рамках муниципальной программы  "Жилищно-коммунальный комплекс и городская среда в сельском поселении Ларьяк"</t>
  </si>
  <si>
    <t>Реализация мероприятий по формированию комфортной городской среды в рамках муниципальной программы  "Жилищно-коммунальный комплекс и городская среда в сельском поселении Ларьяк"</t>
  </si>
  <si>
    <t>Расходы на обеспечение функций органов местного самоуправления в рамках 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Ларьяк"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</si>
  <si>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Ларьяк"</t>
  </si>
  <si>
    <t>47.0.02.00000</t>
  </si>
  <si>
    <t>Приложение 8 к решению Совета депутатов сельского поселения Ларьяк от 23.12.2020 № 116</t>
  </si>
  <si>
    <t xml:space="preserve">Приложение 6 к решению Совета депутатов сельского поселения Ларьяк от 10.02.2021 № 124 </t>
  </si>
</sst>
</file>

<file path=xl/styles.xml><?xml version="1.0" encoding="utf-8"?>
<styleSheet xmlns="http://schemas.openxmlformats.org/spreadsheetml/2006/main">
  <numFmts count="5">
    <numFmt numFmtId="164" formatCode="#,##0.0;[Red]\-#,##0.0"/>
    <numFmt numFmtId="165" formatCode="0000000"/>
    <numFmt numFmtId="166" formatCode="000"/>
    <numFmt numFmtId="167" formatCode="#,##0.0_);[Red]\(#,##0.0\)"/>
    <numFmt numFmtId="168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 applyFill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Font="1"/>
    <xf numFmtId="165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1" applyNumberFormat="1" applyFont="1" applyFill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>
      <alignment horizontal="justify"/>
    </xf>
    <xf numFmtId="0" fontId="5" fillId="0" borderId="11" xfId="1" applyNumberFormat="1" applyFont="1" applyFill="1" applyBorder="1" applyAlignment="1" applyProtection="1">
      <alignment horizontal="justify" wrapText="1"/>
      <protection hidden="1"/>
    </xf>
    <xf numFmtId="165" fontId="5" fillId="0" borderId="11" xfId="1" applyNumberFormat="1" applyFont="1" applyFill="1" applyBorder="1" applyAlignment="1" applyProtection="1">
      <protection hidden="1"/>
    </xf>
    <xf numFmtId="166" fontId="5" fillId="0" borderId="11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5" fontId="3" fillId="0" borderId="11" xfId="1" applyNumberFormat="1" applyFont="1" applyFill="1" applyBorder="1" applyAlignment="1" applyProtection="1"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0" fontId="6" fillId="0" borderId="11" xfId="2" applyFont="1" applyFill="1" applyBorder="1" applyAlignment="1">
      <alignment horizontal="justify" wrapText="1"/>
    </xf>
    <xf numFmtId="0" fontId="6" fillId="0" borderId="11" xfId="2" applyFont="1" applyBorder="1" applyAlignment="1"/>
    <xf numFmtId="0" fontId="3" fillId="0" borderId="11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horizontal="justify" vertical="center" wrapText="1"/>
      <protection hidden="1"/>
    </xf>
    <xf numFmtId="0" fontId="4" fillId="0" borderId="11" xfId="1" applyNumberFormat="1" applyFont="1" applyFill="1" applyBorder="1" applyAlignment="1" applyProtection="1">
      <protection hidden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14" fontId="3" fillId="0" borderId="11" xfId="1" applyNumberFormat="1" applyFont="1" applyFill="1" applyBorder="1" applyAlignment="1" applyProtection="1">
      <protection hidden="1"/>
    </xf>
    <xf numFmtId="0" fontId="4" fillId="0" borderId="11" xfId="0" applyFont="1" applyBorder="1"/>
    <xf numFmtId="0" fontId="9" fillId="0" borderId="11" xfId="1" applyNumberFormat="1" applyFont="1" applyFill="1" applyBorder="1" applyAlignment="1" applyProtection="1">
      <alignment horizontal="justify" wrapText="1"/>
      <protection hidden="1"/>
    </xf>
    <xf numFmtId="0" fontId="4" fillId="0" borderId="11" xfId="1" applyNumberFormat="1" applyFont="1" applyFill="1" applyBorder="1" applyAlignment="1" applyProtection="1">
      <alignment horizontal="justify" wrapText="1"/>
      <protection hidden="1"/>
    </xf>
    <xf numFmtId="167" fontId="3" fillId="0" borderId="11" xfId="1" applyNumberFormat="1" applyFont="1" applyFill="1" applyBorder="1" applyAlignment="1" applyProtection="1">
      <alignment horizontal="right" vertical="top"/>
      <protection hidden="1"/>
    </xf>
    <xf numFmtId="0" fontId="5" fillId="0" borderId="11" xfId="1" applyNumberFormat="1" applyFont="1" applyFill="1" applyBorder="1" applyAlignment="1" applyProtection="1">
      <alignment horizontal="justify" vertical="center"/>
      <protection hidden="1"/>
    </xf>
    <xf numFmtId="40" fontId="3" fillId="0" borderId="11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alignment horizontal="left" wrapText="1"/>
      <protection hidden="1"/>
    </xf>
    <xf numFmtId="165" fontId="3" fillId="0" borderId="11" xfId="1" applyNumberFormat="1" applyFont="1" applyFill="1" applyBorder="1" applyAlignment="1" applyProtection="1">
      <alignment horizontal="left"/>
      <protection hidden="1"/>
    </xf>
    <xf numFmtId="166" fontId="3" fillId="0" borderId="11" xfId="1" applyNumberFormat="1" applyFont="1" applyFill="1" applyBorder="1" applyAlignment="1" applyProtection="1">
      <alignment horizontal="left"/>
      <protection hidden="1"/>
    </xf>
    <xf numFmtId="164" fontId="3" fillId="0" borderId="11" xfId="1" applyNumberFormat="1" applyFont="1" applyFill="1" applyBorder="1" applyAlignment="1" applyProtection="1">
      <alignment horizontal="left"/>
      <protection hidden="1"/>
    </xf>
    <xf numFmtId="0" fontId="3" fillId="0" borderId="11" xfId="1" applyNumberFormat="1" applyFont="1" applyFill="1" applyBorder="1" applyAlignment="1" applyProtection="1">
      <alignment horizontal="left" vertical="top" wrapText="1"/>
      <protection hidden="1"/>
    </xf>
    <xf numFmtId="168" fontId="5" fillId="0" borderId="11" xfId="1" applyNumberFormat="1" applyFont="1" applyFill="1" applyBorder="1" applyAlignment="1" applyProtection="1">
      <alignment horizontal="right"/>
      <protection hidden="1"/>
    </xf>
    <xf numFmtId="168" fontId="3" fillId="0" borderId="11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wrapText="1"/>
    </xf>
    <xf numFmtId="0" fontId="3" fillId="2" borderId="11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5" fontId="5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BreakPreview" topLeftCell="H1" zoomScale="70" zoomScaleNormal="100" zoomScaleSheetLayoutView="70" workbookViewId="0">
      <selection activeCell="H9" sqref="H9:L9"/>
    </sheetView>
  </sheetViews>
  <sheetFormatPr defaultColWidth="9.140625" defaultRowHeight="15.75"/>
  <cols>
    <col min="1" max="7" width="9.140625" style="5" hidden="1" customWidth="1"/>
    <col min="8" max="8" width="71.28515625" style="45" customWidth="1"/>
    <col min="9" max="9" width="19" style="5" customWidth="1"/>
    <col min="10" max="10" width="8.5703125" style="5" customWidth="1"/>
    <col min="11" max="11" width="14.42578125" style="5" customWidth="1"/>
    <col min="12" max="12" width="14.140625" style="5" customWidth="1"/>
    <col min="13" max="252" width="9.140625" style="5" customWidth="1"/>
    <col min="253" max="16384" width="9.140625" style="5"/>
  </cols>
  <sheetData>
    <row r="1" spans="1:12" ht="21" customHeight="1">
      <c r="A1" s="1"/>
      <c r="B1" s="1"/>
      <c r="C1" s="1"/>
      <c r="D1" s="1"/>
      <c r="E1" s="1"/>
      <c r="F1" s="1"/>
      <c r="G1" s="1"/>
      <c r="H1" s="2"/>
      <c r="I1" s="3"/>
      <c r="J1" s="83" t="s">
        <v>147</v>
      </c>
      <c r="K1" s="83"/>
      <c r="L1" s="83"/>
    </row>
    <row r="2" spans="1:12" ht="18.75" customHeight="1">
      <c r="A2" s="1"/>
      <c r="B2" s="1"/>
      <c r="C2" s="1"/>
      <c r="D2" s="1"/>
      <c r="E2" s="1"/>
      <c r="F2" s="1"/>
      <c r="G2" s="1"/>
      <c r="H2" s="2"/>
      <c r="I2" s="6"/>
      <c r="J2" s="83"/>
      <c r="K2" s="83"/>
      <c r="L2" s="83"/>
    </row>
    <row r="3" spans="1:12" ht="25.5" customHeight="1">
      <c r="A3" s="1"/>
      <c r="B3" s="1"/>
      <c r="C3" s="1"/>
      <c r="D3" s="1"/>
      <c r="E3" s="1"/>
      <c r="F3" s="1"/>
      <c r="G3" s="1"/>
      <c r="H3" s="2"/>
      <c r="I3" s="3"/>
      <c r="J3" s="83"/>
      <c r="K3" s="83"/>
      <c r="L3" s="83"/>
    </row>
    <row r="4" spans="1:12" ht="25.5" customHeight="1">
      <c r="A4" s="1"/>
      <c r="B4" s="1"/>
      <c r="C4" s="1"/>
      <c r="D4" s="1"/>
      <c r="E4" s="1"/>
      <c r="F4" s="1"/>
      <c r="G4" s="1"/>
      <c r="H4" s="2"/>
      <c r="I4" s="3"/>
      <c r="J4" s="81"/>
      <c r="K4" s="81"/>
      <c r="L4" s="81"/>
    </row>
    <row r="5" spans="1:12" ht="63" customHeight="1">
      <c r="A5" s="1"/>
      <c r="B5" s="1"/>
      <c r="C5" s="1"/>
      <c r="D5" s="1"/>
      <c r="E5" s="1"/>
      <c r="F5" s="1"/>
      <c r="G5" s="1"/>
      <c r="H5" s="2"/>
      <c r="I5" s="3"/>
      <c r="J5" s="88" t="s">
        <v>146</v>
      </c>
      <c r="K5" s="88"/>
      <c r="L5" s="88"/>
    </row>
    <row r="6" spans="1:12" ht="41.25" customHeight="1">
      <c r="A6" s="1"/>
      <c r="B6" s="1"/>
      <c r="C6" s="1"/>
      <c r="D6" s="1"/>
      <c r="E6" s="1"/>
      <c r="F6" s="1"/>
      <c r="G6" s="1"/>
      <c r="H6" s="7"/>
      <c r="I6" s="8"/>
      <c r="J6" s="8"/>
      <c r="K6" s="9"/>
      <c r="L6" s="9"/>
    </row>
    <row r="7" spans="1:12" ht="409.6" hidden="1" customHeight="1">
      <c r="A7" s="1"/>
      <c r="B7" s="1"/>
      <c r="C7" s="1"/>
      <c r="D7" s="1"/>
      <c r="E7" s="1"/>
      <c r="F7" s="1"/>
      <c r="G7" s="1"/>
      <c r="H7" s="7"/>
      <c r="I7" s="1"/>
      <c r="J7" s="1"/>
      <c r="K7" s="1"/>
      <c r="L7" s="1"/>
    </row>
    <row r="8" spans="1:12" ht="409.6" hidden="1" customHeight="1">
      <c r="A8" s="1"/>
      <c r="B8" s="1"/>
      <c r="C8" s="1"/>
      <c r="D8" s="1"/>
      <c r="E8" s="1"/>
      <c r="F8" s="1"/>
      <c r="G8" s="1"/>
      <c r="H8" s="7"/>
      <c r="I8" s="1"/>
      <c r="J8" s="1"/>
      <c r="K8" s="1"/>
      <c r="L8" s="1"/>
    </row>
    <row r="9" spans="1:12" ht="64.5" customHeight="1">
      <c r="A9" s="1"/>
      <c r="B9" s="1"/>
      <c r="C9" s="1"/>
      <c r="D9" s="1"/>
      <c r="E9" s="1"/>
      <c r="F9" s="1"/>
      <c r="G9" s="1"/>
      <c r="H9" s="84" t="s">
        <v>130</v>
      </c>
      <c r="I9" s="84"/>
      <c r="J9" s="84"/>
      <c r="K9" s="84"/>
      <c r="L9" s="84"/>
    </row>
    <row r="10" spans="1:12" ht="14.25" hidden="1" customHeight="1">
      <c r="A10" s="1"/>
      <c r="B10" s="1"/>
      <c r="C10" s="1"/>
      <c r="D10" s="1"/>
      <c r="E10" s="1"/>
      <c r="F10" s="1"/>
      <c r="G10" s="1"/>
      <c r="H10" s="7"/>
      <c r="I10" s="1"/>
      <c r="J10" s="1"/>
      <c r="K10" s="1"/>
      <c r="L10" s="1"/>
    </row>
    <row r="11" spans="1:12" ht="18.75" customHeight="1" thickBot="1">
      <c r="A11" s="1"/>
      <c r="B11" s="10"/>
      <c r="C11" s="10"/>
      <c r="D11" s="10"/>
      <c r="E11" s="10"/>
      <c r="F11" s="10"/>
      <c r="G11" s="10"/>
      <c r="H11" s="7"/>
      <c r="I11" s="1"/>
      <c r="J11" s="1"/>
      <c r="K11" s="11"/>
      <c r="L11" s="11" t="s">
        <v>0</v>
      </c>
    </row>
    <row r="12" spans="1:12" ht="37.5" customHeight="1">
      <c r="A12" s="12"/>
      <c r="B12" s="13"/>
      <c r="C12" s="13"/>
      <c r="D12" s="13"/>
      <c r="E12" s="14"/>
      <c r="F12" s="14"/>
      <c r="G12" s="14" t="s">
        <v>1</v>
      </c>
      <c r="H12" s="15" t="s">
        <v>2</v>
      </c>
      <c r="I12" s="16" t="s">
        <v>3</v>
      </c>
      <c r="J12" s="16" t="s">
        <v>1</v>
      </c>
      <c r="K12" s="17" t="s">
        <v>79</v>
      </c>
      <c r="L12" s="17" t="s">
        <v>131</v>
      </c>
    </row>
    <row r="13" spans="1:12" ht="18.75" customHeight="1">
      <c r="A13" s="18"/>
      <c r="B13" s="19"/>
      <c r="C13" s="4"/>
      <c r="D13" s="4"/>
      <c r="E13" s="4"/>
      <c r="F13" s="4"/>
      <c r="G13" s="4"/>
      <c r="H13" s="15">
        <v>1</v>
      </c>
      <c r="I13" s="17">
        <v>2</v>
      </c>
      <c r="J13" s="17">
        <v>3</v>
      </c>
      <c r="K13" s="17">
        <v>4</v>
      </c>
      <c r="L13" s="17">
        <v>4</v>
      </c>
    </row>
    <row r="14" spans="1:12" ht="42" customHeight="1">
      <c r="A14" s="18"/>
      <c r="B14" s="85" t="s">
        <v>4</v>
      </c>
      <c r="C14" s="86"/>
      <c r="D14" s="86"/>
      <c r="E14" s="86"/>
      <c r="F14" s="86"/>
      <c r="G14" s="20">
        <v>620</v>
      </c>
      <c r="H14" s="46" t="s">
        <v>75</v>
      </c>
      <c r="I14" s="47" t="s">
        <v>124</v>
      </c>
      <c r="J14" s="48"/>
      <c r="K14" s="49">
        <f>K16</f>
        <v>2440.3000000000002</v>
      </c>
      <c r="L14" s="49">
        <f>L16</f>
        <v>2533.0100000000002</v>
      </c>
    </row>
    <row r="15" spans="1:12" ht="34.5" customHeight="1">
      <c r="A15" s="18"/>
      <c r="B15" s="21"/>
      <c r="C15" s="82" t="s">
        <v>7</v>
      </c>
      <c r="D15" s="87"/>
      <c r="E15" s="87"/>
      <c r="F15" s="87"/>
      <c r="G15" s="20">
        <v>320</v>
      </c>
      <c r="H15" s="50" t="s">
        <v>125</v>
      </c>
      <c r="I15" s="51" t="s">
        <v>126</v>
      </c>
      <c r="J15" s="48"/>
      <c r="K15" s="49">
        <f t="shared" ref="K15:L17" si="0">K16</f>
        <v>2440.3000000000002</v>
      </c>
      <c r="L15" s="49">
        <f t="shared" si="0"/>
        <v>2533.0100000000002</v>
      </c>
    </row>
    <row r="16" spans="1:12" ht="46.5" customHeight="1">
      <c r="A16" s="18"/>
      <c r="B16" s="22"/>
      <c r="C16" s="23"/>
      <c r="D16" s="24"/>
      <c r="E16" s="24"/>
      <c r="F16" s="24"/>
      <c r="G16" s="20"/>
      <c r="H16" s="50" t="s">
        <v>76</v>
      </c>
      <c r="I16" s="51" t="s">
        <v>127</v>
      </c>
      <c r="J16" s="52"/>
      <c r="K16" s="53">
        <f t="shared" si="0"/>
        <v>2440.3000000000002</v>
      </c>
      <c r="L16" s="53">
        <f t="shared" si="0"/>
        <v>2533.0100000000002</v>
      </c>
    </row>
    <row r="17" spans="1:12" ht="30" customHeight="1">
      <c r="A17" s="18"/>
      <c r="B17" s="25"/>
      <c r="C17" s="26"/>
      <c r="D17" s="87" t="s">
        <v>11</v>
      </c>
      <c r="E17" s="87"/>
      <c r="F17" s="87"/>
      <c r="G17" s="20">
        <v>620</v>
      </c>
      <c r="H17" s="54" t="s">
        <v>19</v>
      </c>
      <c r="I17" s="51" t="s">
        <v>127</v>
      </c>
      <c r="J17" s="52">
        <v>800</v>
      </c>
      <c r="K17" s="53">
        <f t="shared" si="0"/>
        <v>2440.3000000000002</v>
      </c>
      <c r="L17" s="53">
        <f t="shared" si="0"/>
        <v>2533.0100000000002</v>
      </c>
    </row>
    <row r="18" spans="1:12" ht="54" customHeight="1">
      <c r="A18" s="18"/>
      <c r="B18" s="25"/>
      <c r="C18" s="26"/>
      <c r="D18" s="24"/>
      <c r="E18" s="24"/>
      <c r="F18" s="24"/>
      <c r="G18" s="20"/>
      <c r="H18" s="54" t="s">
        <v>136</v>
      </c>
      <c r="I18" s="51" t="s">
        <v>127</v>
      </c>
      <c r="J18" s="52">
        <v>810</v>
      </c>
      <c r="K18" s="53">
        <v>2440.3000000000002</v>
      </c>
      <c r="L18" s="53">
        <v>2533.0100000000002</v>
      </c>
    </row>
    <row r="19" spans="1:12" ht="34.5" customHeight="1">
      <c r="A19" s="18"/>
      <c r="B19" s="82">
        <v>600</v>
      </c>
      <c r="C19" s="82"/>
      <c r="D19" s="82"/>
      <c r="E19" s="82"/>
      <c r="F19" s="82"/>
      <c r="G19" s="20">
        <v>620</v>
      </c>
      <c r="H19" s="46" t="s">
        <v>52</v>
      </c>
      <c r="I19" s="47" t="s">
        <v>5</v>
      </c>
      <c r="J19" s="48" t="s">
        <v>6</v>
      </c>
      <c r="K19" s="49">
        <f>K20+K25</f>
        <v>12149.6</v>
      </c>
      <c r="L19" s="49">
        <f>L20+L25</f>
        <v>16637.740000000002</v>
      </c>
    </row>
    <row r="20" spans="1:12" ht="27" customHeight="1">
      <c r="A20" s="18"/>
      <c r="B20" s="21"/>
      <c r="C20" s="27"/>
      <c r="D20" s="27"/>
      <c r="E20" s="28">
        <v>600</v>
      </c>
      <c r="F20" s="28">
        <v>610</v>
      </c>
      <c r="G20" s="20">
        <v>610</v>
      </c>
      <c r="H20" s="50" t="s">
        <v>53</v>
      </c>
      <c r="I20" s="51" t="s">
        <v>8</v>
      </c>
      <c r="J20" s="52" t="s">
        <v>6</v>
      </c>
      <c r="K20" s="53">
        <f>K22</f>
        <v>6809</v>
      </c>
      <c r="L20" s="53">
        <f>L22</f>
        <v>11149.44</v>
      </c>
    </row>
    <row r="21" spans="1:12" ht="55.5" customHeight="1">
      <c r="A21" s="18"/>
      <c r="B21" s="21"/>
      <c r="C21" s="27"/>
      <c r="D21" s="23"/>
      <c r="E21" s="29"/>
      <c r="F21" s="29"/>
      <c r="G21" s="20"/>
      <c r="H21" s="55" t="s">
        <v>9</v>
      </c>
      <c r="I21" s="51" t="s">
        <v>10</v>
      </c>
      <c r="J21" s="52"/>
      <c r="K21" s="53">
        <f t="shared" ref="K21:L23" si="1">K22</f>
        <v>6809</v>
      </c>
      <c r="L21" s="53">
        <f t="shared" si="1"/>
        <v>11149.44</v>
      </c>
    </row>
    <row r="22" spans="1:12" ht="47.25" customHeight="1">
      <c r="A22" s="18"/>
      <c r="B22" s="30"/>
      <c r="C22" s="31"/>
      <c r="D22" s="24"/>
      <c r="E22" s="32">
        <v>600</v>
      </c>
      <c r="F22" s="32">
        <v>620</v>
      </c>
      <c r="G22" s="20">
        <v>620</v>
      </c>
      <c r="H22" s="50" t="s">
        <v>54</v>
      </c>
      <c r="I22" s="51" t="s">
        <v>12</v>
      </c>
      <c r="J22" s="52" t="s">
        <v>6</v>
      </c>
      <c r="K22" s="53">
        <f t="shared" si="1"/>
        <v>6809</v>
      </c>
      <c r="L22" s="53">
        <f t="shared" si="1"/>
        <v>11149.44</v>
      </c>
    </row>
    <row r="23" spans="1:12" ht="47.25" customHeight="1">
      <c r="A23" s="18"/>
      <c r="B23" s="25"/>
      <c r="C23" s="24"/>
      <c r="D23" s="24"/>
      <c r="E23" s="32"/>
      <c r="F23" s="32"/>
      <c r="G23" s="20"/>
      <c r="H23" s="50" t="s">
        <v>13</v>
      </c>
      <c r="I23" s="51" t="s">
        <v>12</v>
      </c>
      <c r="J23" s="52">
        <v>200</v>
      </c>
      <c r="K23" s="53">
        <f t="shared" si="1"/>
        <v>6809</v>
      </c>
      <c r="L23" s="53">
        <f t="shared" si="1"/>
        <v>11149.44</v>
      </c>
    </row>
    <row r="24" spans="1:12" ht="38.25" customHeight="1">
      <c r="A24" s="18"/>
      <c r="B24" s="25"/>
      <c r="C24" s="24"/>
      <c r="D24" s="87" t="s">
        <v>20</v>
      </c>
      <c r="E24" s="87"/>
      <c r="F24" s="87"/>
      <c r="G24" s="20">
        <v>620</v>
      </c>
      <c r="H24" s="50" t="s">
        <v>14</v>
      </c>
      <c r="I24" s="51" t="s">
        <v>12</v>
      </c>
      <c r="J24" s="52">
        <v>240</v>
      </c>
      <c r="K24" s="53">
        <v>6809</v>
      </c>
      <c r="L24" s="53">
        <v>11149.44</v>
      </c>
    </row>
    <row r="25" spans="1:12" ht="36.75" customHeight="1">
      <c r="A25" s="18"/>
      <c r="B25" s="82">
        <v>600</v>
      </c>
      <c r="C25" s="82"/>
      <c r="D25" s="82"/>
      <c r="E25" s="82"/>
      <c r="F25" s="82"/>
      <c r="G25" s="20">
        <v>620</v>
      </c>
      <c r="H25" s="50" t="s">
        <v>55</v>
      </c>
      <c r="I25" s="51" t="s">
        <v>15</v>
      </c>
      <c r="J25" s="52"/>
      <c r="K25" s="53">
        <f>K27</f>
        <v>5340.6</v>
      </c>
      <c r="L25" s="53">
        <f>L27</f>
        <v>5488.3</v>
      </c>
    </row>
    <row r="26" spans="1:12" ht="48" customHeight="1">
      <c r="A26" s="18"/>
      <c r="B26" s="27"/>
      <c r="C26" s="27"/>
      <c r="D26" s="27"/>
      <c r="E26" s="27"/>
      <c r="F26" s="27"/>
      <c r="G26" s="20"/>
      <c r="H26" s="55" t="s">
        <v>16</v>
      </c>
      <c r="I26" s="56" t="s">
        <v>17</v>
      </c>
      <c r="J26" s="52"/>
      <c r="K26" s="53">
        <f>K27</f>
        <v>5340.6</v>
      </c>
      <c r="L26" s="53">
        <f>L27</f>
        <v>5488.3</v>
      </c>
    </row>
    <row r="27" spans="1:12" ht="60.75" customHeight="1">
      <c r="A27" s="18"/>
      <c r="B27" s="21"/>
      <c r="C27" s="27"/>
      <c r="D27" s="27"/>
      <c r="E27" s="28">
        <v>600</v>
      </c>
      <c r="F27" s="28">
        <v>610</v>
      </c>
      <c r="G27" s="20">
        <v>610</v>
      </c>
      <c r="H27" s="50" t="s">
        <v>54</v>
      </c>
      <c r="I27" s="51" t="s">
        <v>18</v>
      </c>
      <c r="J27" s="52"/>
      <c r="K27" s="53">
        <f>K29</f>
        <v>5340.6</v>
      </c>
      <c r="L27" s="53">
        <f>L29</f>
        <v>5488.3</v>
      </c>
    </row>
    <row r="28" spans="1:12" ht="36.75" customHeight="1">
      <c r="A28" s="18"/>
      <c r="B28" s="21"/>
      <c r="C28" s="27"/>
      <c r="D28" s="23"/>
      <c r="E28" s="29"/>
      <c r="F28" s="29"/>
      <c r="G28" s="20"/>
      <c r="H28" s="54" t="s">
        <v>19</v>
      </c>
      <c r="I28" s="51" t="s">
        <v>18</v>
      </c>
      <c r="J28" s="52">
        <v>800</v>
      </c>
      <c r="K28" s="53">
        <f>K29</f>
        <v>5340.6</v>
      </c>
      <c r="L28" s="53">
        <f>L29</f>
        <v>5488.3</v>
      </c>
    </row>
    <row r="29" spans="1:12" ht="69" customHeight="1">
      <c r="A29" s="18"/>
      <c r="B29" s="30"/>
      <c r="C29" s="31"/>
      <c r="D29" s="24"/>
      <c r="E29" s="32">
        <v>600</v>
      </c>
      <c r="F29" s="32">
        <v>620</v>
      </c>
      <c r="G29" s="20">
        <v>620</v>
      </c>
      <c r="H29" s="54" t="s">
        <v>136</v>
      </c>
      <c r="I29" s="51" t="s">
        <v>18</v>
      </c>
      <c r="J29" s="52">
        <v>810</v>
      </c>
      <c r="K29" s="53">
        <v>5340.6</v>
      </c>
      <c r="L29" s="53">
        <v>5488.3</v>
      </c>
    </row>
    <row r="30" spans="1:12" ht="42" customHeight="1">
      <c r="A30" s="18"/>
      <c r="B30" s="25"/>
      <c r="C30" s="24"/>
      <c r="D30" s="87" t="s">
        <v>24</v>
      </c>
      <c r="E30" s="87"/>
      <c r="F30" s="87"/>
      <c r="G30" s="20">
        <v>610</v>
      </c>
      <c r="H30" s="46" t="s">
        <v>56</v>
      </c>
      <c r="I30" s="47" t="s">
        <v>21</v>
      </c>
      <c r="J30" s="48"/>
      <c r="K30" s="75">
        <f>K31</f>
        <v>48.9</v>
      </c>
      <c r="L30" s="75">
        <f>L31</f>
        <v>48.9</v>
      </c>
    </row>
    <row r="31" spans="1:12" ht="57.75" customHeight="1">
      <c r="A31" s="18"/>
      <c r="B31" s="25"/>
      <c r="C31" s="24"/>
      <c r="D31" s="24"/>
      <c r="E31" s="24"/>
      <c r="F31" s="24"/>
      <c r="G31" s="20"/>
      <c r="H31" s="79" t="s">
        <v>137</v>
      </c>
      <c r="I31" s="57" t="s">
        <v>22</v>
      </c>
      <c r="J31" s="48"/>
      <c r="K31" s="76">
        <f>K32+K35</f>
        <v>48.9</v>
      </c>
      <c r="L31" s="76">
        <f>L32+L35</f>
        <v>48.9</v>
      </c>
    </row>
    <row r="32" spans="1:12" ht="78.75" customHeight="1">
      <c r="A32" s="18"/>
      <c r="B32" s="82">
        <v>600</v>
      </c>
      <c r="C32" s="82"/>
      <c r="D32" s="82"/>
      <c r="E32" s="82"/>
      <c r="F32" s="82"/>
      <c r="G32" s="20">
        <v>610</v>
      </c>
      <c r="H32" s="55" t="s">
        <v>85</v>
      </c>
      <c r="I32" s="51" t="s">
        <v>23</v>
      </c>
      <c r="J32" s="52"/>
      <c r="K32" s="53">
        <f>K33</f>
        <v>24.45</v>
      </c>
      <c r="L32" s="53">
        <f>L33</f>
        <v>24.45</v>
      </c>
    </row>
    <row r="33" spans="1:12" ht="36" customHeight="1">
      <c r="A33" s="18"/>
      <c r="B33" s="21"/>
      <c r="C33" s="27"/>
      <c r="D33" s="26"/>
      <c r="E33" s="33">
        <v>600</v>
      </c>
      <c r="F33" s="33">
        <v>610</v>
      </c>
      <c r="G33" s="20">
        <v>610</v>
      </c>
      <c r="H33" s="58" t="s">
        <v>13</v>
      </c>
      <c r="I33" s="51" t="s">
        <v>23</v>
      </c>
      <c r="J33" s="52">
        <v>200</v>
      </c>
      <c r="K33" s="53">
        <f>K34</f>
        <v>24.45</v>
      </c>
      <c r="L33" s="53">
        <f>L34</f>
        <v>24.45</v>
      </c>
    </row>
    <row r="34" spans="1:12" ht="36.75" customHeight="1">
      <c r="A34" s="18"/>
      <c r="B34" s="22"/>
      <c r="C34" s="23"/>
      <c r="D34" s="26"/>
      <c r="E34" s="33"/>
      <c r="F34" s="33"/>
      <c r="G34" s="20"/>
      <c r="H34" s="50" t="s">
        <v>14</v>
      </c>
      <c r="I34" s="51" t="s">
        <v>23</v>
      </c>
      <c r="J34" s="52">
        <v>240</v>
      </c>
      <c r="K34" s="53">
        <v>24.45</v>
      </c>
      <c r="L34" s="53">
        <v>24.45</v>
      </c>
    </row>
    <row r="35" spans="1:12" ht="51.75" customHeight="1">
      <c r="A35" s="18"/>
      <c r="B35" s="22"/>
      <c r="C35" s="23"/>
      <c r="D35" s="26"/>
      <c r="E35" s="33"/>
      <c r="F35" s="33"/>
      <c r="G35" s="20"/>
      <c r="H35" s="55" t="s">
        <v>84</v>
      </c>
      <c r="I35" s="51" t="s">
        <v>25</v>
      </c>
      <c r="J35" s="52" t="s">
        <v>6</v>
      </c>
      <c r="K35" s="53">
        <f>K37</f>
        <v>24.45</v>
      </c>
      <c r="L35" s="53">
        <f>L37</f>
        <v>24.45</v>
      </c>
    </row>
    <row r="36" spans="1:12" ht="35.25" customHeight="1">
      <c r="A36" s="18"/>
      <c r="B36" s="25"/>
      <c r="C36" s="24"/>
      <c r="D36" s="24"/>
      <c r="E36" s="24"/>
      <c r="F36" s="24"/>
      <c r="G36" s="20"/>
      <c r="H36" s="58" t="s">
        <v>13</v>
      </c>
      <c r="I36" s="51" t="s">
        <v>25</v>
      </c>
      <c r="J36" s="52">
        <v>200</v>
      </c>
      <c r="K36" s="53">
        <f>K37</f>
        <v>24.45</v>
      </c>
      <c r="L36" s="53">
        <f>L37</f>
        <v>24.45</v>
      </c>
    </row>
    <row r="37" spans="1:12" ht="37.5" customHeight="1">
      <c r="A37" s="18"/>
      <c r="B37" s="82">
        <v>600</v>
      </c>
      <c r="C37" s="82"/>
      <c r="D37" s="82"/>
      <c r="E37" s="82"/>
      <c r="F37" s="82"/>
      <c r="G37" s="20">
        <v>610</v>
      </c>
      <c r="H37" s="50" t="s">
        <v>14</v>
      </c>
      <c r="I37" s="51" t="s">
        <v>25</v>
      </c>
      <c r="J37" s="52">
        <v>240</v>
      </c>
      <c r="K37" s="53">
        <v>24.45</v>
      </c>
      <c r="L37" s="53">
        <v>24.45</v>
      </c>
    </row>
    <row r="38" spans="1:12" ht="37.5" customHeight="1">
      <c r="A38" s="18"/>
      <c r="B38" s="31"/>
      <c r="C38" s="31"/>
      <c r="D38" s="31"/>
      <c r="E38" s="31"/>
      <c r="F38" s="31"/>
      <c r="G38" s="20"/>
      <c r="H38" s="46" t="s">
        <v>77</v>
      </c>
      <c r="I38" s="47" t="s">
        <v>26</v>
      </c>
      <c r="J38" s="48"/>
      <c r="K38" s="49">
        <f>K39</f>
        <v>2196</v>
      </c>
      <c r="L38" s="49">
        <f>L39</f>
        <v>2050</v>
      </c>
    </row>
    <row r="39" spans="1:12" ht="37.5" customHeight="1">
      <c r="A39" s="18"/>
      <c r="B39" s="31"/>
      <c r="C39" s="31"/>
      <c r="D39" s="31"/>
      <c r="E39" s="31"/>
      <c r="F39" s="31"/>
      <c r="G39" s="20"/>
      <c r="H39" s="50" t="s">
        <v>86</v>
      </c>
      <c r="I39" s="59" t="s">
        <v>27</v>
      </c>
      <c r="J39" s="48"/>
      <c r="K39" s="53">
        <f>K41</f>
        <v>2196</v>
      </c>
      <c r="L39" s="53">
        <f>L41</f>
        <v>2050</v>
      </c>
    </row>
    <row r="40" spans="1:12" ht="51" customHeight="1">
      <c r="A40" s="18"/>
      <c r="B40" s="31"/>
      <c r="C40" s="31"/>
      <c r="D40" s="31"/>
      <c r="E40" s="31"/>
      <c r="F40" s="31"/>
      <c r="G40" s="20"/>
      <c r="H40" s="50" t="s">
        <v>83</v>
      </c>
      <c r="I40" s="59" t="s">
        <v>28</v>
      </c>
      <c r="J40" s="52">
        <v>0</v>
      </c>
      <c r="K40" s="53">
        <v>2926.9</v>
      </c>
      <c r="L40" s="53">
        <v>2926.9</v>
      </c>
    </row>
    <row r="41" spans="1:12" ht="41.25" customHeight="1">
      <c r="A41" s="18"/>
      <c r="B41" s="44"/>
      <c r="C41" s="44"/>
      <c r="D41" s="44"/>
      <c r="E41" s="44"/>
      <c r="F41" s="44"/>
      <c r="G41" s="20"/>
      <c r="H41" s="58" t="s">
        <v>13</v>
      </c>
      <c r="I41" s="51" t="s">
        <v>28</v>
      </c>
      <c r="J41" s="52">
        <v>200</v>
      </c>
      <c r="K41" s="53">
        <f>K42</f>
        <v>2196</v>
      </c>
      <c r="L41" s="53">
        <f>L42</f>
        <v>2050</v>
      </c>
    </row>
    <row r="42" spans="1:12" ht="36" customHeight="1">
      <c r="A42" s="18"/>
      <c r="B42" s="44"/>
      <c r="C42" s="44"/>
      <c r="D42" s="44"/>
      <c r="E42" s="44"/>
      <c r="F42" s="44"/>
      <c r="G42" s="20"/>
      <c r="H42" s="50" t="s">
        <v>14</v>
      </c>
      <c r="I42" s="51" t="s">
        <v>28</v>
      </c>
      <c r="J42" s="52">
        <v>240</v>
      </c>
      <c r="K42" s="53">
        <v>2196</v>
      </c>
      <c r="L42" s="53">
        <v>2050</v>
      </c>
    </row>
    <row r="43" spans="1:12" ht="55.5" customHeight="1">
      <c r="A43" s="18"/>
      <c r="B43" s="82">
        <v>600</v>
      </c>
      <c r="C43" s="82"/>
      <c r="D43" s="82"/>
      <c r="E43" s="82"/>
      <c r="F43" s="82"/>
      <c r="G43" s="20">
        <v>610</v>
      </c>
      <c r="H43" s="46" t="s">
        <v>80</v>
      </c>
      <c r="I43" s="47" t="s">
        <v>112</v>
      </c>
      <c r="J43" s="48"/>
      <c r="K43" s="49">
        <f>K44+K52</f>
        <v>23254.795000000002</v>
      </c>
      <c r="L43" s="49">
        <f>L44+L52</f>
        <v>23107.166999999998</v>
      </c>
    </row>
    <row r="44" spans="1:12" ht="65.25" customHeight="1">
      <c r="A44" s="18"/>
      <c r="B44" s="21"/>
      <c r="C44" s="27"/>
      <c r="D44" s="26"/>
      <c r="E44" s="33">
        <v>600</v>
      </c>
      <c r="F44" s="33">
        <v>610</v>
      </c>
      <c r="G44" s="20">
        <v>610</v>
      </c>
      <c r="H44" s="60" t="s">
        <v>113</v>
      </c>
      <c r="I44" s="51" t="s">
        <v>114</v>
      </c>
      <c r="J44" s="52" t="s">
        <v>6</v>
      </c>
      <c r="K44" s="53">
        <f>K46+K48+K50</f>
        <v>21865.480000000003</v>
      </c>
      <c r="L44" s="53">
        <f>L46+L48+L50</f>
        <v>21705.439999999999</v>
      </c>
    </row>
    <row r="45" spans="1:12" ht="50.25" customHeight="1">
      <c r="A45" s="18"/>
      <c r="B45" s="22"/>
      <c r="C45" s="23"/>
      <c r="D45" s="26"/>
      <c r="E45" s="33"/>
      <c r="F45" s="33"/>
      <c r="G45" s="20"/>
      <c r="H45" s="61" t="s">
        <v>115</v>
      </c>
      <c r="I45" s="51" t="s">
        <v>116</v>
      </c>
      <c r="J45" s="52"/>
      <c r="K45" s="53">
        <f>K46+K48+K50</f>
        <v>21865.480000000003</v>
      </c>
      <c r="L45" s="53">
        <f>L46+L48+L50</f>
        <v>21705.439999999999</v>
      </c>
    </row>
    <row r="46" spans="1:12" ht="39.75" customHeight="1">
      <c r="A46" s="18"/>
      <c r="B46" s="22"/>
      <c r="C46" s="23"/>
      <c r="D46" s="26"/>
      <c r="E46" s="33"/>
      <c r="F46" s="33"/>
      <c r="G46" s="20"/>
      <c r="H46" s="54" t="s">
        <v>31</v>
      </c>
      <c r="I46" s="51" t="s">
        <v>117</v>
      </c>
      <c r="J46" s="52">
        <v>100</v>
      </c>
      <c r="K46" s="53">
        <f>K47</f>
        <v>17341.88</v>
      </c>
      <c r="L46" s="53">
        <f>L47</f>
        <v>17311.939999999999</v>
      </c>
    </row>
    <row r="47" spans="1:12" ht="41.25" customHeight="1">
      <c r="A47" s="18"/>
      <c r="B47" s="25"/>
      <c r="C47" s="24"/>
      <c r="D47" s="24"/>
      <c r="E47" s="24"/>
      <c r="F47" s="24"/>
      <c r="G47" s="20"/>
      <c r="H47" s="54" t="s">
        <v>44</v>
      </c>
      <c r="I47" s="51" t="s">
        <v>117</v>
      </c>
      <c r="J47" s="52">
        <v>110</v>
      </c>
      <c r="K47" s="53">
        <v>17341.88</v>
      </c>
      <c r="L47" s="53">
        <v>17311.939999999999</v>
      </c>
    </row>
    <row r="48" spans="1:12" ht="50.25" customHeight="1">
      <c r="A48" s="18"/>
      <c r="B48" s="25"/>
      <c r="C48" s="24"/>
      <c r="D48" s="24"/>
      <c r="E48" s="24"/>
      <c r="F48" s="24"/>
      <c r="G48" s="20"/>
      <c r="H48" s="58" t="s">
        <v>13</v>
      </c>
      <c r="I48" s="51" t="s">
        <v>117</v>
      </c>
      <c r="J48" s="52">
        <v>200</v>
      </c>
      <c r="K48" s="53">
        <f>K49</f>
        <v>4259.6000000000004</v>
      </c>
      <c r="L48" s="53">
        <f>L49</f>
        <v>4129.5</v>
      </c>
    </row>
    <row r="49" spans="1:12" ht="48.75" customHeight="1">
      <c r="A49" s="18"/>
      <c r="B49" s="25"/>
      <c r="C49" s="24"/>
      <c r="D49" s="24"/>
      <c r="E49" s="24"/>
      <c r="F49" s="24"/>
      <c r="G49" s="20"/>
      <c r="H49" s="50" t="s">
        <v>14</v>
      </c>
      <c r="I49" s="51" t="s">
        <v>117</v>
      </c>
      <c r="J49" s="52">
        <v>240</v>
      </c>
      <c r="K49" s="53">
        <v>4259.6000000000004</v>
      </c>
      <c r="L49" s="53">
        <v>4129.5</v>
      </c>
    </row>
    <row r="50" spans="1:12" ht="39" customHeight="1">
      <c r="A50" s="18"/>
      <c r="B50" s="82">
        <v>600</v>
      </c>
      <c r="C50" s="82"/>
      <c r="D50" s="82"/>
      <c r="E50" s="82"/>
      <c r="F50" s="82"/>
      <c r="G50" s="20">
        <v>610</v>
      </c>
      <c r="H50" s="54" t="s">
        <v>19</v>
      </c>
      <c r="I50" s="51" t="s">
        <v>117</v>
      </c>
      <c r="J50" s="52">
        <v>800</v>
      </c>
      <c r="K50" s="53">
        <f>K51</f>
        <v>264</v>
      </c>
      <c r="L50" s="53">
        <f>L51</f>
        <v>264</v>
      </c>
    </row>
    <row r="51" spans="1:12" ht="40.5" customHeight="1">
      <c r="A51" s="18"/>
      <c r="B51" s="27"/>
      <c r="C51" s="27"/>
      <c r="D51" s="23"/>
      <c r="E51" s="23"/>
      <c r="F51" s="23"/>
      <c r="G51" s="20"/>
      <c r="H51" s="54" t="s">
        <v>37</v>
      </c>
      <c r="I51" s="51" t="s">
        <v>117</v>
      </c>
      <c r="J51" s="52">
        <v>850</v>
      </c>
      <c r="K51" s="53">
        <v>264</v>
      </c>
      <c r="L51" s="53">
        <v>264</v>
      </c>
    </row>
    <row r="52" spans="1:12" ht="51.75" customHeight="1">
      <c r="A52" s="18"/>
      <c r="B52" s="27"/>
      <c r="C52" s="27"/>
      <c r="D52" s="23"/>
      <c r="E52" s="23"/>
      <c r="F52" s="23"/>
      <c r="G52" s="20"/>
      <c r="H52" s="62" t="s">
        <v>118</v>
      </c>
      <c r="I52" s="51" t="s">
        <v>119</v>
      </c>
      <c r="J52" s="52"/>
      <c r="K52" s="53">
        <f>K54</f>
        <v>1389.3149999999998</v>
      </c>
      <c r="L52" s="53">
        <f>L54</f>
        <v>1401.7269999999999</v>
      </c>
    </row>
    <row r="53" spans="1:12" ht="45.75" customHeight="1">
      <c r="A53" s="18"/>
      <c r="B53" s="27"/>
      <c r="C53" s="27"/>
      <c r="D53" s="23"/>
      <c r="E53" s="23"/>
      <c r="F53" s="23"/>
      <c r="G53" s="20"/>
      <c r="H53" s="61" t="s">
        <v>115</v>
      </c>
      <c r="I53" s="51" t="s">
        <v>128</v>
      </c>
      <c r="J53" s="52"/>
      <c r="K53" s="53">
        <f>K55+K57</f>
        <v>1389.3149999999998</v>
      </c>
      <c r="L53" s="53">
        <f>L55+L57</f>
        <v>1401.7269999999999</v>
      </c>
    </row>
    <row r="54" spans="1:12" ht="99.75" customHeight="1">
      <c r="A54" s="18"/>
      <c r="B54" s="82">
        <v>600</v>
      </c>
      <c r="C54" s="82"/>
      <c r="D54" s="82"/>
      <c r="E54" s="82"/>
      <c r="F54" s="82"/>
      <c r="G54" s="20">
        <v>610</v>
      </c>
      <c r="H54" s="80" t="s">
        <v>138</v>
      </c>
      <c r="I54" s="51" t="s">
        <v>120</v>
      </c>
      <c r="J54" s="52"/>
      <c r="K54" s="53">
        <f>K55+K57</f>
        <v>1389.3149999999998</v>
      </c>
      <c r="L54" s="53">
        <f>L55+L57</f>
        <v>1401.7269999999999</v>
      </c>
    </row>
    <row r="55" spans="1:12" ht="84" customHeight="1">
      <c r="A55" s="18"/>
      <c r="B55" s="22"/>
      <c r="C55" s="23"/>
      <c r="D55" s="26"/>
      <c r="E55" s="33"/>
      <c r="F55" s="33"/>
      <c r="G55" s="20"/>
      <c r="H55" s="54" t="s">
        <v>31</v>
      </c>
      <c r="I55" s="51" t="s">
        <v>120</v>
      </c>
      <c r="J55" s="52">
        <v>100</v>
      </c>
      <c r="K55" s="53">
        <f>K56</f>
        <v>1240.4069999999999</v>
      </c>
      <c r="L55" s="53">
        <f>L56</f>
        <v>1240.4069999999999</v>
      </c>
    </row>
    <row r="56" spans="1:12" ht="36.75" customHeight="1">
      <c r="A56" s="18"/>
      <c r="B56" s="22"/>
      <c r="C56" s="23"/>
      <c r="D56" s="26"/>
      <c r="E56" s="33"/>
      <c r="F56" s="33"/>
      <c r="G56" s="20"/>
      <c r="H56" s="54" t="s">
        <v>44</v>
      </c>
      <c r="I56" s="51" t="s">
        <v>120</v>
      </c>
      <c r="J56" s="52">
        <v>110</v>
      </c>
      <c r="K56" s="53">
        <v>1240.4069999999999</v>
      </c>
      <c r="L56" s="53">
        <v>1240.4069999999999</v>
      </c>
    </row>
    <row r="57" spans="1:12" s="39" customFormat="1" ht="39.75" customHeight="1">
      <c r="A57" s="34"/>
      <c r="B57" s="35"/>
      <c r="C57" s="36"/>
      <c r="D57" s="36"/>
      <c r="E57" s="37">
        <v>300</v>
      </c>
      <c r="F57" s="37">
        <v>320</v>
      </c>
      <c r="G57" s="38">
        <v>320</v>
      </c>
      <c r="H57" s="58" t="s">
        <v>13</v>
      </c>
      <c r="I57" s="51" t="s">
        <v>120</v>
      </c>
      <c r="J57" s="52">
        <v>200</v>
      </c>
      <c r="K57" s="53">
        <f>K58</f>
        <v>148.90799999999999</v>
      </c>
      <c r="L57" s="53">
        <f>L58</f>
        <v>161.32</v>
      </c>
    </row>
    <row r="58" spans="1:12" s="39" customFormat="1" ht="59.25" customHeight="1">
      <c r="A58" s="34"/>
      <c r="B58" s="40"/>
      <c r="C58" s="36"/>
      <c r="D58" s="36"/>
      <c r="E58" s="37"/>
      <c r="F58" s="37"/>
      <c r="G58" s="38"/>
      <c r="H58" s="50" t="s">
        <v>14</v>
      </c>
      <c r="I58" s="51" t="s">
        <v>120</v>
      </c>
      <c r="J58" s="52">
        <v>240</v>
      </c>
      <c r="K58" s="53">
        <v>148.90799999999999</v>
      </c>
      <c r="L58" s="53">
        <v>161.32</v>
      </c>
    </row>
    <row r="59" spans="1:12" ht="54" customHeight="1">
      <c r="A59" s="18"/>
      <c r="B59" s="25"/>
      <c r="C59" s="26"/>
      <c r="D59" s="87" t="s">
        <v>36</v>
      </c>
      <c r="E59" s="87"/>
      <c r="F59" s="87"/>
      <c r="G59" s="20">
        <v>620</v>
      </c>
      <c r="H59" s="46" t="s">
        <v>57</v>
      </c>
      <c r="I59" s="47" t="s">
        <v>29</v>
      </c>
      <c r="J59" s="52"/>
      <c r="K59" s="49">
        <f>K60+K67+K71</f>
        <v>4166.1689999999999</v>
      </c>
      <c r="L59" s="49">
        <f>L60+L67+L71</f>
        <v>4129.933</v>
      </c>
    </row>
    <row r="60" spans="1:12" ht="39" customHeight="1">
      <c r="A60" s="18"/>
      <c r="B60" s="22"/>
      <c r="C60" s="26"/>
      <c r="D60" s="23"/>
      <c r="E60" s="23"/>
      <c r="F60" s="23"/>
      <c r="G60" s="20"/>
      <c r="H60" s="60" t="s">
        <v>139</v>
      </c>
      <c r="I60" s="51" t="s">
        <v>30</v>
      </c>
      <c r="J60" s="52"/>
      <c r="K60" s="53">
        <f>K61+K64</f>
        <v>2406.83</v>
      </c>
      <c r="L60" s="53">
        <f>L61+L64</f>
        <v>2503.1</v>
      </c>
    </row>
    <row r="61" spans="1:12" ht="72" customHeight="1">
      <c r="A61" s="18"/>
      <c r="B61" s="22"/>
      <c r="C61" s="26"/>
      <c r="D61" s="23"/>
      <c r="E61" s="23"/>
      <c r="F61" s="23"/>
      <c r="G61" s="20"/>
      <c r="H61" s="80" t="s">
        <v>140</v>
      </c>
      <c r="I61" s="51" t="s">
        <v>58</v>
      </c>
      <c r="J61" s="52">
        <v>0</v>
      </c>
      <c r="K61" s="53">
        <f>K62</f>
        <v>2405.63</v>
      </c>
      <c r="L61" s="53">
        <f>L62</f>
        <v>2501.9</v>
      </c>
    </row>
    <row r="62" spans="1:12" ht="72" customHeight="1">
      <c r="A62" s="18"/>
      <c r="B62" s="22"/>
      <c r="C62" s="26"/>
      <c r="D62" s="23"/>
      <c r="E62" s="23"/>
      <c r="F62" s="23"/>
      <c r="G62" s="20"/>
      <c r="H62" s="54" t="s">
        <v>19</v>
      </c>
      <c r="I62" s="51" t="s">
        <v>58</v>
      </c>
      <c r="J62" s="52">
        <v>800</v>
      </c>
      <c r="K62" s="53">
        <f>K63</f>
        <v>2405.63</v>
      </c>
      <c r="L62" s="53">
        <f>L63</f>
        <v>2501.9</v>
      </c>
    </row>
    <row r="63" spans="1:12" ht="72" customHeight="1">
      <c r="A63" s="18"/>
      <c r="B63" s="22"/>
      <c r="C63" s="26"/>
      <c r="D63" s="23"/>
      <c r="E63" s="23"/>
      <c r="F63" s="23"/>
      <c r="G63" s="20"/>
      <c r="H63" s="54" t="s">
        <v>136</v>
      </c>
      <c r="I63" s="51" t="s">
        <v>58</v>
      </c>
      <c r="J63" s="52">
        <v>810</v>
      </c>
      <c r="K63" s="53">
        <v>2405.63</v>
      </c>
      <c r="L63" s="53">
        <v>2501.9</v>
      </c>
    </row>
    <row r="64" spans="1:12" ht="101.25" customHeight="1">
      <c r="A64" s="18"/>
      <c r="B64" s="30"/>
      <c r="C64" s="24"/>
      <c r="D64" s="24"/>
      <c r="E64" s="32">
        <v>600</v>
      </c>
      <c r="F64" s="32">
        <v>620</v>
      </c>
      <c r="G64" s="20">
        <v>620</v>
      </c>
      <c r="H64" s="54" t="s">
        <v>78</v>
      </c>
      <c r="I64" s="63" t="s">
        <v>87</v>
      </c>
      <c r="J64" s="52"/>
      <c r="K64" s="53">
        <f>K65</f>
        <v>1.2</v>
      </c>
      <c r="L64" s="53">
        <f>L65</f>
        <v>1.2</v>
      </c>
    </row>
    <row r="65" spans="1:12" ht="66.75" customHeight="1">
      <c r="A65" s="18"/>
      <c r="B65" s="30"/>
      <c r="C65" s="82" t="s">
        <v>38</v>
      </c>
      <c r="D65" s="87"/>
      <c r="E65" s="87"/>
      <c r="F65" s="87"/>
      <c r="G65" s="20">
        <v>240</v>
      </c>
      <c r="H65" s="58" t="s">
        <v>13</v>
      </c>
      <c r="I65" s="63" t="s">
        <v>87</v>
      </c>
      <c r="J65" s="52">
        <v>200</v>
      </c>
      <c r="K65" s="53">
        <f>K66</f>
        <v>1.2</v>
      </c>
      <c r="L65" s="53">
        <f>L66</f>
        <v>1.2</v>
      </c>
    </row>
    <row r="66" spans="1:12" ht="54" customHeight="1">
      <c r="A66" s="18"/>
      <c r="B66" s="25"/>
      <c r="C66" s="26"/>
      <c r="D66" s="87" t="s">
        <v>39</v>
      </c>
      <c r="E66" s="87"/>
      <c r="F66" s="87"/>
      <c r="G66" s="20">
        <v>240</v>
      </c>
      <c r="H66" s="50" t="s">
        <v>14</v>
      </c>
      <c r="I66" s="63" t="s">
        <v>87</v>
      </c>
      <c r="J66" s="52">
        <v>240</v>
      </c>
      <c r="K66" s="53">
        <v>1.2</v>
      </c>
      <c r="L66" s="53">
        <v>1.2</v>
      </c>
    </row>
    <row r="67" spans="1:12" ht="36" customHeight="1">
      <c r="A67" s="18"/>
      <c r="B67" s="21"/>
      <c r="C67" s="26"/>
      <c r="D67" s="26"/>
      <c r="E67" s="33">
        <v>200</v>
      </c>
      <c r="F67" s="33">
        <v>240</v>
      </c>
      <c r="G67" s="20">
        <v>240</v>
      </c>
      <c r="H67" s="50" t="s">
        <v>60</v>
      </c>
      <c r="I67" s="51" t="s">
        <v>88</v>
      </c>
      <c r="J67" s="52"/>
      <c r="K67" s="53">
        <f t="shared" ref="K67:L69" si="2">K68</f>
        <v>1643.1489999999999</v>
      </c>
      <c r="L67" s="53">
        <f t="shared" si="2"/>
        <v>1551.3330000000001</v>
      </c>
    </row>
    <row r="68" spans="1:12" ht="54.75" customHeight="1">
      <c r="A68" s="18"/>
      <c r="B68" s="21"/>
      <c r="C68" s="26"/>
      <c r="D68" s="26"/>
      <c r="E68" s="33"/>
      <c r="F68" s="33"/>
      <c r="G68" s="20"/>
      <c r="H68" s="80" t="s">
        <v>141</v>
      </c>
      <c r="I68" s="51" t="s">
        <v>89</v>
      </c>
      <c r="J68" s="52">
        <v>0</v>
      </c>
      <c r="K68" s="53">
        <f t="shared" si="2"/>
        <v>1643.1489999999999</v>
      </c>
      <c r="L68" s="53">
        <f t="shared" si="2"/>
        <v>1551.3330000000001</v>
      </c>
    </row>
    <row r="69" spans="1:12" ht="55.5" customHeight="1">
      <c r="A69" s="18"/>
      <c r="B69" s="30"/>
      <c r="C69" s="82" t="s">
        <v>40</v>
      </c>
      <c r="D69" s="87"/>
      <c r="E69" s="87"/>
      <c r="F69" s="87"/>
      <c r="G69" s="20">
        <v>620</v>
      </c>
      <c r="H69" s="58" t="s">
        <v>13</v>
      </c>
      <c r="I69" s="51" t="s">
        <v>89</v>
      </c>
      <c r="J69" s="52">
        <v>200</v>
      </c>
      <c r="K69" s="53">
        <f t="shared" si="2"/>
        <v>1643.1489999999999</v>
      </c>
      <c r="L69" s="53">
        <f t="shared" si="2"/>
        <v>1551.3330000000001</v>
      </c>
    </row>
    <row r="70" spans="1:12" ht="43.5" customHeight="1">
      <c r="A70" s="18"/>
      <c r="B70" s="43"/>
      <c r="C70" s="23"/>
      <c r="D70" s="42"/>
      <c r="E70" s="42"/>
      <c r="F70" s="42"/>
      <c r="G70" s="20"/>
      <c r="H70" s="50" t="s">
        <v>14</v>
      </c>
      <c r="I70" s="51" t="s">
        <v>89</v>
      </c>
      <c r="J70" s="52">
        <v>240</v>
      </c>
      <c r="K70" s="53">
        <v>1643.1489999999999</v>
      </c>
      <c r="L70" s="53">
        <v>1551.3330000000001</v>
      </c>
    </row>
    <row r="71" spans="1:12" ht="45" customHeight="1">
      <c r="A71" s="18"/>
      <c r="B71" s="43"/>
      <c r="C71" s="23"/>
      <c r="D71" s="42"/>
      <c r="E71" s="42"/>
      <c r="F71" s="42"/>
      <c r="G71" s="20"/>
      <c r="H71" s="62" t="s">
        <v>90</v>
      </c>
      <c r="I71" s="51" t="s">
        <v>91</v>
      </c>
      <c r="J71" s="52"/>
      <c r="K71" s="53">
        <f t="shared" ref="K71:L73" si="3">K72</f>
        <v>116.19</v>
      </c>
      <c r="L71" s="53">
        <f t="shared" si="3"/>
        <v>75.5</v>
      </c>
    </row>
    <row r="72" spans="1:12" ht="81.75" customHeight="1">
      <c r="A72" s="18"/>
      <c r="B72" s="25"/>
      <c r="C72" s="23"/>
      <c r="D72" s="24"/>
      <c r="E72" s="24"/>
      <c r="F72" s="24"/>
      <c r="G72" s="20"/>
      <c r="H72" s="80" t="s">
        <v>142</v>
      </c>
      <c r="I72" s="51" t="s">
        <v>92</v>
      </c>
      <c r="J72" s="52">
        <v>0</v>
      </c>
      <c r="K72" s="53">
        <f t="shared" si="3"/>
        <v>116.19</v>
      </c>
      <c r="L72" s="53">
        <f t="shared" si="3"/>
        <v>75.5</v>
      </c>
    </row>
    <row r="73" spans="1:12" ht="51.75" customHeight="1">
      <c r="A73" s="18"/>
      <c r="B73" s="25"/>
      <c r="C73" s="23"/>
      <c r="D73" s="24"/>
      <c r="E73" s="24"/>
      <c r="F73" s="24"/>
      <c r="G73" s="20"/>
      <c r="H73" s="58" t="s">
        <v>13</v>
      </c>
      <c r="I73" s="51" t="s">
        <v>92</v>
      </c>
      <c r="J73" s="52">
        <v>200</v>
      </c>
      <c r="K73" s="53">
        <f t="shared" si="3"/>
        <v>116.19</v>
      </c>
      <c r="L73" s="53">
        <f t="shared" si="3"/>
        <v>75.5</v>
      </c>
    </row>
    <row r="74" spans="1:12" ht="48.75" customHeight="1">
      <c r="A74" s="18"/>
      <c r="B74" s="25"/>
      <c r="C74" s="23"/>
      <c r="D74" s="24"/>
      <c r="E74" s="24"/>
      <c r="F74" s="24"/>
      <c r="G74" s="20"/>
      <c r="H74" s="50" t="s">
        <v>14</v>
      </c>
      <c r="I74" s="51" t="s">
        <v>92</v>
      </c>
      <c r="J74" s="52">
        <v>240</v>
      </c>
      <c r="K74" s="53">
        <v>116.19</v>
      </c>
      <c r="L74" s="53">
        <v>75.5</v>
      </c>
    </row>
    <row r="75" spans="1:12" ht="55.5" customHeight="1">
      <c r="A75" s="18"/>
      <c r="B75" s="25"/>
      <c r="C75" s="23"/>
      <c r="D75" s="24"/>
      <c r="E75" s="24"/>
      <c r="F75" s="24"/>
      <c r="G75" s="20"/>
      <c r="H75" s="46" t="s">
        <v>63</v>
      </c>
      <c r="I75" s="47" t="s">
        <v>59</v>
      </c>
      <c r="J75" s="48"/>
      <c r="K75" s="49">
        <f>K76</f>
        <v>13456.712999999998</v>
      </c>
      <c r="L75" s="49">
        <f>L77+L80+L87+L94+L102+L105+L108</f>
        <v>13375.672999999999</v>
      </c>
    </row>
    <row r="76" spans="1:12" ht="50.25" customHeight="1">
      <c r="A76" s="18"/>
      <c r="B76" s="77"/>
      <c r="C76" s="23"/>
      <c r="D76" s="78"/>
      <c r="E76" s="78"/>
      <c r="F76" s="78"/>
      <c r="G76" s="20"/>
      <c r="H76" s="80" t="s">
        <v>93</v>
      </c>
      <c r="I76" s="51" t="s">
        <v>61</v>
      </c>
      <c r="J76" s="52"/>
      <c r="K76" s="53">
        <f>K77+K80+K87+K94+K99+K102+K105+K108</f>
        <v>13456.712999999998</v>
      </c>
      <c r="L76" s="53">
        <f t="shared" ref="K76:L78" si="4">L77</f>
        <v>1906.3</v>
      </c>
    </row>
    <row r="77" spans="1:12" ht="81" customHeight="1">
      <c r="A77" s="18"/>
      <c r="B77" s="25"/>
      <c r="C77" s="23"/>
      <c r="D77" s="24"/>
      <c r="E77" s="24"/>
      <c r="F77" s="24"/>
      <c r="G77" s="20"/>
      <c r="H77" s="50" t="s">
        <v>64</v>
      </c>
      <c r="I77" s="51" t="s">
        <v>94</v>
      </c>
      <c r="J77" s="52"/>
      <c r="K77" s="53">
        <f t="shared" si="4"/>
        <v>1906.3</v>
      </c>
      <c r="L77" s="53">
        <f t="shared" si="4"/>
        <v>1906.3</v>
      </c>
    </row>
    <row r="78" spans="1:12" ht="75.75" customHeight="1">
      <c r="A78" s="18"/>
      <c r="B78" s="25"/>
      <c r="C78" s="23"/>
      <c r="D78" s="24"/>
      <c r="E78" s="24"/>
      <c r="F78" s="24"/>
      <c r="G78" s="20"/>
      <c r="H78" s="54" t="s">
        <v>31</v>
      </c>
      <c r="I78" s="51" t="s">
        <v>94</v>
      </c>
      <c r="J78" s="52">
        <v>100</v>
      </c>
      <c r="K78" s="53">
        <f t="shared" si="4"/>
        <v>1906.3</v>
      </c>
      <c r="L78" s="53">
        <f t="shared" si="4"/>
        <v>1906.3</v>
      </c>
    </row>
    <row r="79" spans="1:12" ht="39.75" customHeight="1">
      <c r="A79" s="18"/>
      <c r="B79" s="25"/>
      <c r="C79" s="26"/>
      <c r="D79" s="87" t="s">
        <v>41</v>
      </c>
      <c r="E79" s="87"/>
      <c r="F79" s="87"/>
      <c r="G79" s="20">
        <v>620</v>
      </c>
      <c r="H79" s="54" t="s">
        <v>32</v>
      </c>
      <c r="I79" s="51" t="s">
        <v>94</v>
      </c>
      <c r="J79" s="52">
        <v>120</v>
      </c>
      <c r="K79" s="53">
        <v>1906.3</v>
      </c>
      <c r="L79" s="53">
        <v>1906.3</v>
      </c>
    </row>
    <row r="80" spans="1:12" ht="75" customHeight="1">
      <c r="A80" s="18"/>
      <c r="B80" s="82">
        <v>600</v>
      </c>
      <c r="C80" s="82"/>
      <c r="D80" s="82"/>
      <c r="E80" s="82"/>
      <c r="F80" s="82"/>
      <c r="G80" s="20">
        <v>620</v>
      </c>
      <c r="H80" s="50" t="s">
        <v>143</v>
      </c>
      <c r="I80" s="51" t="s">
        <v>95</v>
      </c>
      <c r="J80" s="52" t="s">
        <v>6</v>
      </c>
      <c r="K80" s="53">
        <f>K81+K83+K85</f>
        <v>9970.3139999999985</v>
      </c>
      <c r="L80" s="53">
        <f>L81+L83+L85</f>
        <v>9775.4</v>
      </c>
    </row>
    <row r="81" spans="1:12" ht="81.75" customHeight="1">
      <c r="A81" s="18"/>
      <c r="B81" s="27"/>
      <c r="C81" s="27"/>
      <c r="D81" s="23"/>
      <c r="E81" s="23"/>
      <c r="F81" s="23"/>
      <c r="G81" s="20"/>
      <c r="H81" s="54" t="s">
        <v>31</v>
      </c>
      <c r="I81" s="51" t="s">
        <v>95</v>
      </c>
      <c r="J81" s="52">
        <v>100</v>
      </c>
      <c r="K81" s="53">
        <f>K82</f>
        <v>3020</v>
      </c>
      <c r="L81" s="53">
        <f>L82</f>
        <v>3020</v>
      </c>
    </row>
    <row r="82" spans="1:12" ht="65.25" customHeight="1">
      <c r="A82" s="18"/>
      <c r="B82" s="27"/>
      <c r="C82" s="27"/>
      <c r="D82" s="23"/>
      <c r="E82" s="23"/>
      <c r="F82" s="23"/>
      <c r="G82" s="20"/>
      <c r="H82" s="58" t="s">
        <v>33</v>
      </c>
      <c r="I82" s="51" t="s">
        <v>95</v>
      </c>
      <c r="J82" s="52">
        <v>120</v>
      </c>
      <c r="K82" s="53">
        <v>3020</v>
      </c>
      <c r="L82" s="53">
        <v>3020</v>
      </c>
    </row>
    <row r="83" spans="1:12" ht="74.25" customHeight="1">
      <c r="A83" s="18"/>
      <c r="B83" s="21"/>
      <c r="C83" s="27"/>
      <c r="D83" s="26"/>
      <c r="E83" s="33"/>
      <c r="F83" s="33"/>
      <c r="G83" s="20"/>
      <c r="H83" s="54" t="s">
        <v>31</v>
      </c>
      <c r="I83" s="51" t="s">
        <v>95</v>
      </c>
      <c r="J83" s="52">
        <v>100</v>
      </c>
      <c r="K83" s="53">
        <f>K84</f>
        <v>6813.37</v>
      </c>
      <c r="L83" s="53">
        <f>L84</f>
        <v>6613.4</v>
      </c>
    </row>
    <row r="84" spans="1:12" ht="55.5" customHeight="1">
      <c r="A84" s="18"/>
      <c r="B84" s="21"/>
      <c r="C84" s="27"/>
      <c r="D84" s="26"/>
      <c r="E84" s="33">
        <v>600</v>
      </c>
      <c r="F84" s="33">
        <v>610</v>
      </c>
      <c r="G84" s="20">
        <v>610</v>
      </c>
      <c r="H84" s="58" t="s">
        <v>33</v>
      </c>
      <c r="I84" s="51" t="s">
        <v>95</v>
      </c>
      <c r="J84" s="52">
        <v>120</v>
      </c>
      <c r="K84" s="53">
        <v>6813.37</v>
      </c>
      <c r="L84" s="53">
        <v>6613.4</v>
      </c>
    </row>
    <row r="85" spans="1:12" ht="39" customHeight="1">
      <c r="A85" s="18"/>
      <c r="B85" s="25"/>
      <c r="C85" s="24"/>
      <c r="D85" s="87" t="s">
        <v>43</v>
      </c>
      <c r="E85" s="87"/>
      <c r="F85" s="87"/>
      <c r="G85" s="20">
        <v>620</v>
      </c>
      <c r="H85" s="58" t="s">
        <v>13</v>
      </c>
      <c r="I85" s="51" t="s">
        <v>95</v>
      </c>
      <c r="J85" s="52">
        <v>200</v>
      </c>
      <c r="K85" s="53">
        <f>K86</f>
        <v>136.94399999999999</v>
      </c>
      <c r="L85" s="53">
        <f>L86</f>
        <v>142</v>
      </c>
    </row>
    <row r="86" spans="1:12" ht="32.25" customHeight="1">
      <c r="A86" s="18"/>
      <c r="B86" s="25"/>
      <c r="C86" s="24"/>
      <c r="D86" s="24"/>
      <c r="E86" s="24"/>
      <c r="F86" s="24"/>
      <c r="G86" s="20"/>
      <c r="H86" s="50" t="s">
        <v>14</v>
      </c>
      <c r="I86" s="51" t="s">
        <v>95</v>
      </c>
      <c r="J86" s="52">
        <v>240</v>
      </c>
      <c r="K86" s="53">
        <v>136.94399999999999</v>
      </c>
      <c r="L86" s="53">
        <v>142</v>
      </c>
    </row>
    <row r="87" spans="1:12" ht="32.25" customHeight="1">
      <c r="A87" s="18"/>
      <c r="B87" s="77"/>
      <c r="C87" s="78"/>
      <c r="D87" s="78"/>
      <c r="E87" s="78"/>
      <c r="F87" s="78"/>
      <c r="G87" s="20"/>
      <c r="H87" s="50" t="s">
        <v>81</v>
      </c>
      <c r="I87" s="51" t="s">
        <v>96</v>
      </c>
      <c r="J87" s="52"/>
      <c r="K87" s="53">
        <f>K88+K90+K92</f>
        <v>1053</v>
      </c>
      <c r="L87" s="53">
        <f>L88+L90+L92</f>
        <v>1152</v>
      </c>
    </row>
    <row r="88" spans="1:12" ht="32.25" customHeight="1">
      <c r="A88" s="18"/>
      <c r="B88" s="25"/>
      <c r="C88" s="24"/>
      <c r="D88" s="24"/>
      <c r="E88" s="24"/>
      <c r="F88" s="24"/>
      <c r="G88" s="20"/>
      <c r="H88" s="54" t="s">
        <v>34</v>
      </c>
      <c r="I88" s="51" t="s">
        <v>96</v>
      </c>
      <c r="J88" s="52">
        <v>300</v>
      </c>
      <c r="K88" s="53">
        <f>K89</f>
        <v>360</v>
      </c>
      <c r="L88" s="53">
        <f>L89</f>
        <v>459</v>
      </c>
    </row>
    <row r="89" spans="1:12" ht="38.25" customHeight="1">
      <c r="A89" s="18"/>
      <c r="B89" s="25"/>
      <c r="C89" s="24"/>
      <c r="D89" s="24"/>
      <c r="E89" s="24"/>
      <c r="F89" s="24"/>
      <c r="G89" s="20"/>
      <c r="H89" s="54" t="s">
        <v>35</v>
      </c>
      <c r="I89" s="51" t="s">
        <v>96</v>
      </c>
      <c r="J89" s="52">
        <v>310</v>
      </c>
      <c r="K89" s="53">
        <v>360</v>
      </c>
      <c r="L89" s="53">
        <v>459</v>
      </c>
    </row>
    <row r="90" spans="1:12" ht="47.25" customHeight="1">
      <c r="A90" s="18"/>
      <c r="B90" s="22"/>
      <c r="C90" s="22"/>
      <c r="D90" s="25"/>
      <c r="E90" s="25"/>
      <c r="F90" s="25"/>
      <c r="G90" s="20"/>
      <c r="H90" s="58" t="s">
        <v>13</v>
      </c>
      <c r="I90" s="51" t="s">
        <v>96</v>
      </c>
      <c r="J90" s="52">
        <v>200</v>
      </c>
      <c r="K90" s="53">
        <f>K91</f>
        <v>670</v>
      </c>
      <c r="L90" s="53">
        <f>L91</f>
        <v>670</v>
      </c>
    </row>
    <row r="91" spans="1:12" ht="43.5" customHeight="1">
      <c r="A91" s="18"/>
      <c r="B91" s="22"/>
      <c r="C91" s="22"/>
      <c r="D91" s="25"/>
      <c r="E91" s="25"/>
      <c r="F91" s="25"/>
      <c r="G91" s="20"/>
      <c r="H91" s="50" t="s">
        <v>14</v>
      </c>
      <c r="I91" s="51" t="s">
        <v>96</v>
      </c>
      <c r="J91" s="52">
        <v>240</v>
      </c>
      <c r="K91" s="53">
        <v>670</v>
      </c>
      <c r="L91" s="53">
        <v>670</v>
      </c>
    </row>
    <row r="92" spans="1:12" ht="38.25" customHeight="1">
      <c r="A92" s="18"/>
      <c r="B92" s="21"/>
      <c r="C92" s="27"/>
      <c r="D92" s="26"/>
      <c r="E92" s="33">
        <v>600</v>
      </c>
      <c r="F92" s="33">
        <v>620</v>
      </c>
      <c r="G92" s="20">
        <v>620</v>
      </c>
      <c r="H92" s="54" t="s">
        <v>19</v>
      </c>
      <c r="I92" s="51" t="s">
        <v>96</v>
      </c>
      <c r="J92" s="52">
        <v>800</v>
      </c>
      <c r="K92" s="53">
        <f>K93</f>
        <v>23</v>
      </c>
      <c r="L92" s="53">
        <f>L93</f>
        <v>23</v>
      </c>
    </row>
    <row r="93" spans="1:12" ht="39.75" customHeight="1">
      <c r="A93" s="18"/>
      <c r="B93" s="25"/>
      <c r="C93" s="24"/>
      <c r="D93" s="87" t="s">
        <v>45</v>
      </c>
      <c r="E93" s="87"/>
      <c r="F93" s="87"/>
      <c r="G93" s="20">
        <v>620</v>
      </c>
      <c r="H93" s="54" t="s">
        <v>37</v>
      </c>
      <c r="I93" s="51" t="s">
        <v>96</v>
      </c>
      <c r="J93" s="52">
        <v>850</v>
      </c>
      <c r="K93" s="53">
        <v>23</v>
      </c>
      <c r="L93" s="53">
        <v>23</v>
      </c>
    </row>
    <row r="94" spans="1:12" ht="91.5" customHeight="1">
      <c r="A94" s="18"/>
      <c r="B94" s="25"/>
      <c r="C94" s="24"/>
      <c r="D94" s="24"/>
      <c r="E94" s="24"/>
      <c r="F94" s="24"/>
      <c r="G94" s="20"/>
      <c r="H94" s="50" t="s">
        <v>65</v>
      </c>
      <c r="I94" s="51" t="s">
        <v>97</v>
      </c>
      <c r="J94" s="52"/>
      <c r="K94" s="53">
        <f>K95+K97</f>
        <v>466.399</v>
      </c>
      <c r="L94" s="53">
        <f>L95+L97</f>
        <v>481.27300000000002</v>
      </c>
    </row>
    <row r="95" spans="1:12" ht="72.75" customHeight="1">
      <c r="A95" s="18"/>
      <c r="B95" s="25"/>
      <c r="C95" s="24"/>
      <c r="D95" s="24"/>
      <c r="E95" s="24"/>
      <c r="F95" s="24"/>
      <c r="G95" s="20"/>
      <c r="H95" s="54" t="s">
        <v>31</v>
      </c>
      <c r="I95" s="51" t="s">
        <v>97</v>
      </c>
      <c r="J95" s="52">
        <v>100</v>
      </c>
      <c r="K95" s="53">
        <f>K96</f>
        <v>217.52500000000001</v>
      </c>
      <c r="L95" s="53">
        <f>L96</f>
        <v>217.52500000000001</v>
      </c>
    </row>
    <row r="96" spans="1:12" ht="55.5" customHeight="1">
      <c r="A96" s="18"/>
      <c r="B96" s="25"/>
      <c r="C96" s="24"/>
      <c r="D96" s="24"/>
      <c r="E96" s="24"/>
      <c r="F96" s="24"/>
      <c r="G96" s="20"/>
      <c r="H96" s="58" t="s">
        <v>33</v>
      </c>
      <c r="I96" s="51" t="s">
        <v>97</v>
      </c>
      <c r="J96" s="52">
        <v>120</v>
      </c>
      <c r="K96" s="53">
        <v>217.52500000000001</v>
      </c>
      <c r="L96" s="53">
        <v>217.52500000000001</v>
      </c>
    </row>
    <row r="97" spans="1:12" ht="35.25" customHeight="1">
      <c r="A97" s="18"/>
      <c r="B97" s="25"/>
      <c r="C97" s="24"/>
      <c r="D97" s="24"/>
      <c r="E97" s="24"/>
      <c r="F97" s="24"/>
      <c r="G97" s="20"/>
      <c r="H97" s="58" t="s">
        <v>13</v>
      </c>
      <c r="I97" s="51" t="s">
        <v>97</v>
      </c>
      <c r="J97" s="52">
        <v>200</v>
      </c>
      <c r="K97" s="53">
        <f>K98</f>
        <v>248.874</v>
      </c>
      <c r="L97" s="53">
        <f>L98</f>
        <v>263.74799999999999</v>
      </c>
    </row>
    <row r="98" spans="1:12" ht="38.25" customHeight="1">
      <c r="A98" s="18"/>
      <c r="B98" s="22"/>
      <c r="C98" s="23"/>
      <c r="D98" s="24"/>
      <c r="E98" s="24"/>
      <c r="F98" s="24"/>
      <c r="G98" s="20"/>
      <c r="H98" s="50" t="s">
        <v>14</v>
      </c>
      <c r="I98" s="51" t="s">
        <v>97</v>
      </c>
      <c r="J98" s="52">
        <v>240</v>
      </c>
      <c r="K98" s="53">
        <v>248.874</v>
      </c>
      <c r="L98" s="53">
        <v>263.74799999999999</v>
      </c>
    </row>
    <row r="99" spans="1:12" ht="90" customHeight="1">
      <c r="A99" s="18"/>
      <c r="B99" s="22"/>
      <c r="C99" s="23"/>
      <c r="D99" s="78"/>
      <c r="E99" s="78"/>
      <c r="F99" s="78"/>
      <c r="G99" s="20"/>
      <c r="H99" s="50" t="s">
        <v>144</v>
      </c>
      <c r="I99" s="51" t="s">
        <v>98</v>
      </c>
      <c r="J99" s="52"/>
      <c r="K99" s="53">
        <f>K100</f>
        <v>0</v>
      </c>
      <c r="L99" s="53">
        <f>L100</f>
        <v>0</v>
      </c>
    </row>
    <row r="100" spans="1:12" ht="25.5" customHeight="1">
      <c r="A100" s="18"/>
      <c r="B100" s="41"/>
      <c r="C100" s="26"/>
      <c r="D100" s="24"/>
      <c r="E100" s="24"/>
      <c r="F100" s="24"/>
      <c r="G100" s="20"/>
      <c r="H100" s="54" t="s">
        <v>49</v>
      </c>
      <c r="I100" s="51" t="s">
        <v>98</v>
      </c>
      <c r="J100" s="52">
        <v>500</v>
      </c>
      <c r="K100" s="53">
        <f>K101</f>
        <v>0</v>
      </c>
      <c r="L100" s="53">
        <f>L101</f>
        <v>0</v>
      </c>
    </row>
    <row r="101" spans="1:12" ht="18" customHeight="1">
      <c r="A101" s="18"/>
      <c r="B101" s="41"/>
      <c r="C101" s="26"/>
      <c r="D101" s="26"/>
      <c r="E101" s="33">
        <v>200</v>
      </c>
      <c r="F101" s="33">
        <v>240</v>
      </c>
      <c r="G101" s="20">
        <v>240</v>
      </c>
      <c r="H101" s="50" t="s">
        <v>66</v>
      </c>
      <c r="I101" s="51" t="s">
        <v>98</v>
      </c>
      <c r="J101" s="52">
        <v>540</v>
      </c>
      <c r="K101" s="53">
        <v>0</v>
      </c>
      <c r="L101" s="53">
        <v>0</v>
      </c>
    </row>
    <row r="102" spans="1:12" ht="153.75" customHeight="1">
      <c r="A102" s="18"/>
      <c r="B102" s="82">
        <v>300</v>
      </c>
      <c r="C102" s="82"/>
      <c r="D102" s="82"/>
      <c r="E102" s="82"/>
      <c r="F102" s="82"/>
      <c r="G102" s="20">
        <v>320</v>
      </c>
      <c r="H102" s="50" t="s">
        <v>67</v>
      </c>
      <c r="I102" s="51" t="s">
        <v>99</v>
      </c>
      <c r="J102" s="52"/>
      <c r="K102" s="53">
        <f>K103</f>
        <v>6</v>
      </c>
      <c r="L102" s="53">
        <f>L103</f>
        <v>6</v>
      </c>
    </row>
    <row r="103" spans="1:12" ht="44.25" customHeight="1">
      <c r="A103" s="18"/>
      <c r="B103" s="27"/>
      <c r="C103" s="27"/>
      <c r="D103" s="27"/>
      <c r="E103" s="27"/>
      <c r="F103" s="27"/>
      <c r="G103" s="20"/>
      <c r="H103" s="58" t="s">
        <v>13</v>
      </c>
      <c r="I103" s="51" t="s">
        <v>99</v>
      </c>
      <c r="J103" s="52">
        <v>200</v>
      </c>
      <c r="K103" s="53">
        <f>K104</f>
        <v>6</v>
      </c>
      <c r="L103" s="53">
        <f>L104</f>
        <v>6</v>
      </c>
    </row>
    <row r="104" spans="1:12" ht="42.75" customHeight="1">
      <c r="A104" s="18"/>
      <c r="B104" s="27"/>
      <c r="C104" s="27"/>
      <c r="D104" s="27"/>
      <c r="E104" s="27"/>
      <c r="F104" s="27"/>
      <c r="G104" s="20"/>
      <c r="H104" s="50" t="s">
        <v>14</v>
      </c>
      <c r="I104" s="51" t="s">
        <v>99</v>
      </c>
      <c r="J104" s="52">
        <v>240</v>
      </c>
      <c r="K104" s="53">
        <v>6</v>
      </c>
      <c r="L104" s="53">
        <v>6</v>
      </c>
    </row>
    <row r="105" spans="1:12" ht="159" customHeight="1">
      <c r="A105" s="18"/>
      <c r="B105" s="27"/>
      <c r="C105" s="27"/>
      <c r="D105" s="23"/>
      <c r="E105" s="23"/>
      <c r="F105" s="23"/>
      <c r="G105" s="20"/>
      <c r="H105" s="50" t="s">
        <v>68</v>
      </c>
      <c r="I105" s="51" t="s">
        <v>100</v>
      </c>
      <c r="J105" s="52">
        <v>0</v>
      </c>
      <c r="K105" s="53">
        <f>K106</f>
        <v>19.7</v>
      </c>
      <c r="L105" s="53">
        <f>L106</f>
        <v>19.7</v>
      </c>
    </row>
    <row r="106" spans="1:12" ht="35.25" customHeight="1">
      <c r="A106" s="18"/>
      <c r="B106" s="27"/>
      <c r="C106" s="27"/>
      <c r="D106" s="23"/>
      <c r="E106" s="23"/>
      <c r="F106" s="23"/>
      <c r="G106" s="20"/>
      <c r="H106" s="58" t="s">
        <v>13</v>
      </c>
      <c r="I106" s="51" t="s">
        <v>100</v>
      </c>
      <c r="J106" s="52">
        <v>200</v>
      </c>
      <c r="K106" s="53">
        <f>K107</f>
        <v>19.7</v>
      </c>
      <c r="L106" s="53">
        <f>L107</f>
        <v>19.7</v>
      </c>
    </row>
    <row r="107" spans="1:12" ht="52.5" customHeight="1">
      <c r="A107" s="18"/>
      <c r="B107" s="41"/>
      <c r="C107" s="26"/>
      <c r="D107" s="87" t="s">
        <v>46</v>
      </c>
      <c r="E107" s="87"/>
      <c r="F107" s="87"/>
      <c r="G107" s="20">
        <v>620</v>
      </c>
      <c r="H107" s="50" t="s">
        <v>14</v>
      </c>
      <c r="I107" s="51" t="s">
        <v>100</v>
      </c>
      <c r="J107" s="52">
        <v>240</v>
      </c>
      <c r="K107" s="53">
        <v>19.7</v>
      </c>
      <c r="L107" s="53">
        <v>19.7</v>
      </c>
    </row>
    <row r="108" spans="1:12" ht="76.5" customHeight="1">
      <c r="A108" s="18"/>
      <c r="B108" s="82">
        <v>200</v>
      </c>
      <c r="C108" s="82"/>
      <c r="D108" s="82"/>
      <c r="E108" s="82"/>
      <c r="F108" s="82"/>
      <c r="G108" s="20">
        <v>240</v>
      </c>
      <c r="H108" s="50" t="s">
        <v>82</v>
      </c>
      <c r="I108" s="51" t="s">
        <v>62</v>
      </c>
      <c r="J108" s="52"/>
      <c r="K108" s="53">
        <f>K109</f>
        <v>35</v>
      </c>
      <c r="L108" s="53">
        <f>L109</f>
        <v>35</v>
      </c>
    </row>
    <row r="109" spans="1:12" ht="36.75" customHeight="1">
      <c r="A109" s="18"/>
      <c r="B109" s="23"/>
      <c r="C109" s="23"/>
      <c r="D109" s="23"/>
      <c r="E109" s="23"/>
      <c r="F109" s="23"/>
      <c r="G109" s="20"/>
      <c r="H109" s="58" t="s">
        <v>13</v>
      </c>
      <c r="I109" s="51" t="s">
        <v>62</v>
      </c>
      <c r="J109" s="52">
        <v>200</v>
      </c>
      <c r="K109" s="53">
        <f>K110</f>
        <v>35</v>
      </c>
      <c r="L109" s="53">
        <f>L110</f>
        <v>35</v>
      </c>
    </row>
    <row r="110" spans="1:12" ht="42" customHeight="1">
      <c r="A110" s="18"/>
      <c r="B110" s="23"/>
      <c r="C110" s="23"/>
      <c r="D110" s="23"/>
      <c r="E110" s="23"/>
      <c r="F110" s="23"/>
      <c r="G110" s="20"/>
      <c r="H110" s="50" t="s">
        <v>14</v>
      </c>
      <c r="I110" s="51" t="s">
        <v>62</v>
      </c>
      <c r="J110" s="52">
        <v>240</v>
      </c>
      <c r="K110" s="53">
        <v>35</v>
      </c>
      <c r="L110" s="53">
        <v>35</v>
      </c>
    </row>
    <row r="111" spans="1:12" ht="51" customHeight="1">
      <c r="A111" s="18"/>
      <c r="B111" s="23"/>
      <c r="C111" s="23"/>
      <c r="D111" s="23"/>
      <c r="E111" s="23"/>
      <c r="F111" s="23"/>
      <c r="G111" s="20"/>
      <c r="H111" s="46" t="s">
        <v>69</v>
      </c>
      <c r="I111" s="47" t="s">
        <v>101</v>
      </c>
      <c r="J111" s="48" t="s">
        <v>6</v>
      </c>
      <c r="K111" s="49">
        <f>K112+K116</f>
        <v>11036.249</v>
      </c>
      <c r="L111" s="49">
        <f>L112+L116</f>
        <v>11614.8</v>
      </c>
    </row>
    <row r="112" spans="1:12" ht="45.75" customHeight="1">
      <c r="A112" s="18"/>
      <c r="B112" s="23"/>
      <c r="C112" s="23"/>
      <c r="D112" s="23"/>
      <c r="E112" s="23"/>
      <c r="F112" s="23"/>
      <c r="G112" s="20"/>
      <c r="H112" s="60" t="s">
        <v>102</v>
      </c>
      <c r="I112" s="51" t="s">
        <v>103</v>
      </c>
      <c r="J112" s="48"/>
      <c r="K112" s="49">
        <f>K113</f>
        <v>8455.0490000000009</v>
      </c>
      <c r="L112" s="49">
        <f t="shared" ref="K112:L114" si="5">L113</f>
        <v>6561.4</v>
      </c>
    </row>
    <row r="113" spans="1:12" ht="154.5" customHeight="1">
      <c r="A113" s="18"/>
      <c r="B113" s="23"/>
      <c r="C113" s="23"/>
      <c r="D113" s="23"/>
      <c r="E113" s="23"/>
      <c r="F113" s="23"/>
      <c r="G113" s="20"/>
      <c r="H113" s="54" t="s">
        <v>104</v>
      </c>
      <c r="I113" s="63" t="s">
        <v>105</v>
      </c>
      <c r="J113" s="52">
        <v>0</v>
      </c>
      <c r="K113" s="53">
        <f t="shared" si="5"/>
        <v>8455.0490000000009</v>
      </c>
      <c r="L113" s="53">
        <f t="shared" si="5"/>
        <v>6561.4</v>
      </c>
    </row>
    <row r="114" spans="1:12" ht="38.25" customHeight="1">
      <c r="A114" s="18"/>
      <c r="B114" s="23"/>
      <c r="C114" s="23"/>
      <c r="D114" s="23"/>
      <c r="E114" s="23"/>
      <c r="F114" s="23"/>
      <c r="G114" s="20"/>
      <c r="H114" s="54" t="s">
        <v>49</v>
      </c>
      <c r="I114" s="63" t="s">
        <v>105</v>
      </c>
      <c r="J114" s="52">
        <v>500</v>
      </c>
      <c r="K114" s="53">
        <f t="shared" si="5"/>
        <v>8455.0490000000009</v>
      </c>
      <c r="L114" s="53">
        <f t="shared" si="5"/>
        <v>6561.4</v>
      </c>
    </row>
    <row r="115" spans="1:12" ht="56.25" customHeight="1">
      <c r="A115" s="18"/>
      <c r="B115" s="41"/>
      <c r="C115" s="26"/>
      <c r="D115" s="26"/>
      <c r="E115" s="33"/>
      <c r="F115" s="33"/>
      <c r="G115" s="20"/>
      <c r="H115" s="54" t="s">
        <v>50</v>
      </c>
      <c r="I115" s="63" t="s">
        <v>105</v>
      </c>
      <c r="J115" s="52">
        <v>540</v>
      </c>
      <c r="K115" s="53">
        <v>8455.0490000000009</v>
      </c>
      <c r="L115" s="53">
        <v>6561.4</v>
      </c>
    </row>
    <row r="116" spans="1:12" ht="35.25" customHeight="1">
      <c r="A116" s="18"/>
      <c r="B116" s="41"/>
      <c r="C116" s="26"/>
      <c r="D116" s="26"/>
      <c r="E116" s="33"/>
      <c r="F116" s="33"/>
      <c r="G116" s="20"/>
      <c r="H116" s="64" t="s">
        <v>106</v>
      </c>
      <c r="I116" s="51" t="s">
        <v>145</v>
      </c>
      <c r="J116" s="48"/>
      <c r="K116" s="53">
        <f>K117+K120</f>
        <v>2581.1999999999998</v>
      </c>
      <c r="L116" s="53">
        <f>L117+L120</f>
        <v>5053.3999999999996</v>
      </c>
    </row>
    <row r="117" spans="1:12" ht="32.25" customHeight="1">
      <c r="A117" s="18"/>
      <c r="B117" s="41"/>
      <c r="C117" s="26"/>
      <c r="D117" s="26"/>
      <c r="E117" s="33"/>
      <c r="F117" s="33"/>
      <c r="G117" s="20"/>
      <c r="H117" s="54" t="s">
        <v>70</v>
      </c>
      <c r="I117" s="51" t="s">
        <v>107</v>
      </c>
      <c r="J117" s="52">
        <v>0</v>
      </c>
      <c r="K117" s="53">
        <f>K118</f>
        <v>100</v>
      </c>
      <c r="L117" s="53">
        <f>L118</f>
        <v>100</v>
      </c>
    </row>
    <row r="118" spans="1:12" ht="21" customHeight="1">
      <c r="A118" s="18"/>
      <c r="B118" s="82">
        <v>600</v>
      </c>
      <c r="C118" s="82"/>
      <c r="D118" s="82"/>
      <c r="E118" s="82"/>
      <c r="F118" s="82"/>
      <c r="G118" s="20">
        <v>620</v>
      </c>
      <c r="H118" s="54" t="s">
        <v>19</v>
      </c>
      <c r="I118" s="51" t="s">
        <v>107</v>
      </c>
      <c r="J118" s="52">
        <v>800</v>
      </c>
      <c r="K118" s="53">
        <f>K119</f>
        <v>100</v>
      </c>
      <c r="L118" s="53">
        <f>L119</f>
        <v>100</v>
      </c>
    </row>
    <row r="119" spans="1:12" ht="24" customHeight="1">
      <c r="A119" s="18"/>
      <c r="B119" s="21"/>
      <c r="C119" s="27"/>
      <c r="D119" s="27"/>
      <c r="E119" s="28">
        <v>600</v>
      </c>
      <c r="F119" s="28">
        <v>610</v>
      </c>
      <c r="G119" s="20">
        <v>610</v>
      </c>
      <c r="H119" s="50" t="s">
        <v>42</v>
      </c>
      <c r="I119" s="51" t="s">
        <v>107</v>
      </c>
      <c r="J119" s="52">
        <v>870</v>
      </c>
      <c r="K119" s="53">
        <v>100</v>
      </c>
      <c r="L119" s="53">
        <v>100</v>
      </c>
    </row>
    <row r="120" spans="1:12" ht="24" customHeight="1">
      <c r="A120" s="18"/>
      <c r="B120" s="21"/>
      <c r="C120" s="27"/>
      <c r="D120" s="23"/>
      <c r="E120" s="29"/>
      <c r="F120" s="29"/>
      <c r="G120" s="20"/>
      <c r="H120" s="70" t="s">
        <v>132</v>
      </c>
      <c r="I120" s="71" t="s">
        <v>133</v>
      </c>
      <c r="J120" s="72"/>
      <c r="K120" s="73">
        <f>K122</f>
        <v>2481.1999999999998</v>
      </c>
      <c r="L120" s="73">
        <f>L122</f>
        <v>4953.3999999999996</v>
      </c>
    </row>
    <row r="121" spans="1:12" ht="54.75" customHeight="1">
      <c r="A121" s="18"/>
      <c r="B121" s="21"/>
      <c r="C121" s="27"/>
      <c r="D121" s="23"/>
      <c r="E121" s="29"/>
      <c r="F121" s="29"/>
      <c r="G121" s="20"/>
      <c r="H121" s="74" t="s">
        <v>134</v>
      </c>
      <c r="I121" s="71" t="s">
        <v>133</v>
      </c>
      <c r="J121" s="72">
        <v>0</v>
      </c>
      <c r="K121" s="73">
        <f>K122</f>
        <v>2481.1999999999998</v>
      </c>
      <c r="L121" s="73">
        <f>L122</f>
        <v>4953.3999999999996</v>
      </c>
    </row>
    <row r="122" spans="1:12" ht="24" customHeight="1">
      <c r="A122" s="18"/>
      <c r="B122" s="21"/>
      <c r="C122" s="27"/>
      <c r="D122" s="23"/>
      <c r="E122" s="29"/>
      <c r="F122" s="29"/>
      <c r="G122" s="20"/>
      <c r="H122" s="74" t="s">
        <v>19</v>
      </c>
      <c r="I122" s="71" t="s">
        <v>133</v>
      </c>
      <c r="J122" s="72">
        <v>800</v>
      </c>
      <c r="K122" s="73">
        <f>K123</f>
        <v>2481.1999999999998</v>
      </c>
      <c r="L122" s="73">
        <f>L123</f>
        <v>4953.3999999999996</v>
      </c>
    </row>
    <row r="123" spans="1:12" ht="24" customHeight="1">
      <c r="A123" s="18"/>
      <c r="B123" s="21"/>
      <c r="C123" s="27"/>
      <c r="D123" s="23"/>
      <c r="E123" s="29"/>
      <c r="F123" s="29"/>
      <c r="G123" s="20"/>
      <c r="H123" s="70" t="s">
        <v>135</v>
      </c>
      <c r="I123" s="71" t="s">
        <v>133</v>
      </c>
      <c r="J123" s="72">
        <v>870</v>
      </c>
      <c r="K123" s="73">
        <v>2481.1999999999998</v>
      </c>
      <c r="L123" s="73">
        <v>4953.3999999999996</v>
      </c>
    </row>
    <row r="124" spans="1:12" ht="66.75" customHeight="1">
      <c r="A124" s="18"/>
      <c r="B124" s="21"/>
      <c r="C124" s="27"/>
      <c r="D124" s="23"/>
      <c r="E124" s="29"/>
      <c r="F124" s="29"/>
      <c r="G124" s="20"/>
      <c r="H124" s="65" t="s">
        <v>71</v>
      </c>
      <c r="I124" s="47" t="s">
        <v>108</v>
      </c>
      <c r="J124" s="48"/>
      <c r="K124" s="49">
        <f>K126</f>
        <v>24778.707999999999</v>
      </c>
      <c r="L124" s="49">
        <f>L126</f>
        <v>21724.6</v>
      </c>
    </row>
    <row r="125" spans="1:12" ht="55.5" customHeight="1">
      <c r="A125" s="18"/>
      <c r="B125" s="21"/>
      <c r="C125" s="82" t="s">
        <v>47</v>
      </c>
      <c r="D125" s="87"/>
      <c r="E125" s="87"/>
      <c r="F125" s="87"/>
      <c r="G125" s="20">
        <v>620</v>
      </c>
      <c r="H125" s="66" t="s">
        <v>109</v>
      </c>
      <c r="I125" s="51" t="s">
        <v>110</v>
      </c>
      <c r="J125" s="48"/>
      <c r="K125" s="49">
        <f>K127+K129+K131</f>
        <v>24778.707999999999</v>
      </c>
      <c r="L125" s="49">
        <f>L127+L129+L131</f>
        <v>21724.6</v>
      </c>
    </row>
    <row r="126" spans="1:12" ht="84.75" customHeight="1">
      <c r="A126" s="18"/>
      <c r="B126" s="22"/>
      <c r="C126" s="23"/>
      <c r="D126" s="24"/>
      <c r="E126" s="24"/>
      <c r="F126" s="24"/>
      <c r="G126" s="20"/>
      <c r="H126" s="54" t="s">
        <v>72</v>
      </c>
      <c r="I126" s="51" t="s">
        <v>111</v>
      </c>
      <c r="J126" s="52" t="s">
        <v>6</v>
      </c>
      <c r="K126" s="53">
        <f>K127+K129+K131</f>
        <v>24778.707999999999</v>
      </c>
      <c r="L126" s="53">
        <f>L127+L129+L131</f>
        <v>21724.6</v>
      </c>
    </row>
    <row r="127" spans="1:12" ht="87.75" customHeight="1">
      <c r="A127" s="18"/>
      <c r="B127" s="25"/>
      <c r="C127" s="26"/>
      <c r="D127" s="87" t="s">
        <v>48</v>
      </c>
      <c r="E127" s="87"/>
      <c r="F127" s="87"/>
      <c r="G127" s="20">
        <v>620</v>
      </c>
      <c r="H127" s="54" t="s">
        <v>31</v>
      </c>
      <c r="I127" s="51" t="s">
        <v>111</v>
      </c>
      <c r="J127" s="52">
        <v>100</v>
      </c>
      <c r="K127" s="53">
        <f>K128</f>
        <v>20993.599999999999</v>
      </c>
      <c r="L127" s="53">
        <f>L128</f>
        <v>20898.599999999999</v>
      </c>
    </row>
    <row r="128" spans="1:12" ht="27" customHeight="1">
      <c r="A128" s="18"/>
      <c r="B128" s="25"/>
      <c r="C128" s="26"/>
      <c r="D128" s="24"/>
      <c r="E128" s="24"/>
      <c r="F128" s="24"/>
      <c r="G128" s="20"/>
      <c r="H128" s="54" t="s">
        <v>44</v>
      </c>
      <c r="I128" s="51" t="s">
        <v>111</v>
      </c>
      <c r="J128" s="52">
        <v>110</v>
      </c>
      <c r="K128" s="67">
        <v>20993.599999999999</v>
      </c>
      <c r="L128" s="67">
        <v>20898.599999999999</v>
      </c>
    </row>
    <row r="129" spans="1:12" ht="53.25" customHeight="1">
      <c r="A129" s="18"/>
      <c r="B129" s="82">
        <v>600</v>
      </c>
      <c r="C129" s="82"/>
      <c r="D129" s="82"/>
      <c r="E129" s="82"/>
      <c r="F129" s="82"/>
      <c r="G129" s="20">
        <v>620</v>
      </c>
      <c r="H129" s="58" t="s">
        <v>13</v>
      </c>
      <c r="I129" s="51" t="s">
        <v>111</v>
      </c>
      <c r="J129" s="52">
        <v>200</v>
      </c>
      <c r="K129" s="67">
        <f>K130</f>
        <v>3703.1080000000002</v>
      </c>
      <c r="L129" s="67">
        <f>L130</f>
        <v>744</v>
      </c>
    </row>
    <row r="130" spans="1:12" ht="44.25" customHeight="1">
      <c r="A130" s="18"/>
      <c r="B130" s="27"/>
      <c r="C130" s="27"/>
      <c r="D130" s="23"/>
      <c r="E130" s="23"/>
      <c r="F130" s="23"/>
      <c r="G130" s="20"/>
      <c r="H130" s="50" t="s">
        <v>14</v>
      </c>
      <c r="I130" s="51" t="s">
        <v>111</v>
      </c>
      <c r="J130" s="52">
        <v>240</v>
      </c>
      <c r="K130" s="67">
        <v>3703.1080000000002</v>
      </c>
      <c r="L130" s="67">
        <v>744</v>
      </c>
    </row>
    <row r="131" spans="1:12" ht="27.75" customHeight="1">
      <c r="A131" s="18"/>
      <c r="B131" s="21"/>
      <c r="C131" s="27"/>
      <c r="D131" s="26"/>
      <c r="E131" s="33">
        <v>600</v>
      </c>
      <c r="F131" s="33">
        <v>620</v>
      </c>
      <c r="G131" s="20">
        <v>620</v>
      </c>
      <c r="H131" s="54" t="s">
        <v>19</v>
      </c>
      <c r="I131" s="51" t="s">
        <v>111</v>
      </c>
      <c r="J131" s="52">
        <v>800</v>
      </c>
      <c r="K131" s="67">
        <f>K132</f>
        <v>82</v>
      </c>
      <c r="L131" s="67">
        <f>L132</f>
        <v>82</v>
      </c>
    </row>
    <row r="132" spans="1:12" ht="27.75" customHeight="1">
      <c r="A132" s="18"/>
      <c r="B132" s="22"/>
      <c r="C132" s="23"/>
      <c r="D132" s="26"/>
      <c r="E132" s="33"/>
      <c r="F132" s="33"/>
      <c r="G132" s="20"/>
      <c r="H132" s="54" t="s">
        <v>37</v>
      </c>
      <c r="I132" s="51" t="s">
        <v>111</v>
      </c>
      <c r="J132" s="52">
        <v>850</v>
      </c>
      <c r="K132" s="67">
        <v>82</v>
      </c>
      <c r="L132" s="67">
        <v>82</v>
      </c>
    </row>
    <row r="133" spans="1:12" ht="36.75" customHeight="1">
      <c r="A133" s="18"/>
      <c r="B133" s="22"/>
      <c r="C133" s="23"/>
      <c r="D133" s="26"/>
      <c r="E133" s="33"/>
      <c r="F133" s="33"/>
      <c r="G133" s="20"/>
      <c r="H133" s="46" t="s">
        <v>73</v>
      </c>
      <c r="I133" s="47" t="s">
        <v>121</v>
      </c>
      <c r="J133" s="48" t="s">
        <v>6</v>
      </c>
      <c r="K133" s="49">
        <f t="shared" ref="K133:L136" si="6">K134</f>
        <v>1904.2</v>
      </c>
      <c r="L133" s="49">
        <f t="shared" si="6"/>
        <v>1904.2</v>
      </c>
    </row>
    <row r="134" spans="1:12" ht="45.75" customHeight="1">
      <c r="A134" s="18"/>
      <c r="B134" s="22"/>
      <c r="C134" s="23"/>
      <c r="D134" s="26"/>
      <c r="E134" s="33"/>
      <c r="F134" s="33"/>
      <c r="G134" s="20"/>
      <c r="H134" s="62" t="s">
        <v>129</v>
      </c>
      <c r="I134" s="51" t="s">
        <v>122</v>
      </c>
      <c r="J134" s="48"/>
      <c r="K134" s="49">
        <f t="shared" si="6"/>
        <v>1904.2</v>
      </c>
      <c r="L134" s="49">
        <f t="shared" si="6"/>
        <v>1904.2</v>
      </c>
    </row>
    <row r="135" spans="1:12" ht="33" customHeight="1">
      <c r="A135" s="18"/>
      <c r="B135" s="22"/>
      <c r="C135" s="23"/>
      <c r="D135" s="26"/>
      <c r="E135" s="33"/>
      <c r="F135" s="33"/>
      <c r="G135" s="20"/>
      <c r="H135" s="50" t="s">
        <v>74</v>
      </c>
      <c r="I135" s="51" t="s">
        <v>123</v>
      </c>
      <c r="J135" s="52"/>
      <c r="K135" s="53">
        <f t="shared" si="6"/>
        <v>1904.2</v>
      </c>
      <c r="L135" s="53">
        <f t="shared" si="6"/>
        <v>1904.2</v>
      </c>
    </row>
    <row r="136" spans="1:12" ht="31.5" customHeight="1">
      <c r="A136" s="18"/>
      <c r="B136" s="22"/>
      <c r="C136" s="23"/>
      <c r="D136" s="26"/>
      <c r="E136" s="33"/>
      <c r="F136" s="33"/>
      <c r="G136" s="20"/>
      <c r="H136" s="58" t="s">
        <v>13</v>
      </c>
      <c r="I136" s="51" t="s">
        <v>123</v>
      </c>
      <c r="J136" s="52">
        <v>200</v>
      </c>
      <c r="K136" s="53">
        <f t="shared" si="6"/>
        <v>1904.2</v>
      </c>
      <c r="L136" s="53">
        <f t="shared" si="6"/>
        <v>1904.2</v>
      </c>
    </row>
    <row r="137" spans="1:12" ht="36.75" customHeight="1">
      <c r="A137" s="18"/>
      <c r="B137" s="22"/>
      <c r="C137" s="23"/>
      <c r="D137" s="26"/>
      <c r="E137" s="33"/>
      <c r="F137" s="33"/>
      <c r="G137" s="20"/>
      <c r="H137" s="50" t="s">
        <v>14</v>
      </c>
      <c r="I137" s="51" t="s">
        <v>123</v>
      </c>
      <c r="J137" s="52">
        <v>240</v>
      </c>
      <c r="K137" s="53">
        <v>1904.2</v>
      </c>
      <c r="L137" s="53">
        <v>1904.2</v>
      </c>
    </row>
    <row r="138" spans="1:12" ht="38.25" customHeight="1">
      <c r="A138" s="18"/>
      <c r="B138" s="22"/>
      <c r="C138" s="23"/>
      <c r="D138" s="26"/>
      <c r="E138" s="33"/>
      <c r="F138" s="33"/>
      <c r="G138" s="20"/>
      <c r="H138" s="68" t="s">
        <v>51</v>
      </c>
      <c r="I138" s="51"/>
      <c r="J138" s="69"/>
      <c r="K138" s="49">
        <f>K133+K124+K111+K75+K59+K43+K38+K30+K19+K14</f>
        <v>95431.634000000005</v>
      </c>
      <c r="L138" s="49">
        <f>L133+L124+L111+L75+L59+L43+L38+L30+L19+L14</f>
        <v>97126.022999999986</v>
      </c>
    </row>
  </sheetData>
  <autoFilter ref="H13:L138"/>
  <mergeCells count="30">
    <mergeCell ref="B129:F129"/>
    <mergeCell ref="B102:F102"/>
    <mergeCell ref="D107:F107"/>
    <mergeCell ref="B108:F108"/>
    <mergeCell ref="B118:F118"/>
    <mergeCell ref="C125:F125"/>
    <mergeCell ref="D127:F127"/>
    <mergeCell ref="D93:F93"/>
    <mergeCell ref="B50:F50"/>
    <mergeCell ref="B54:F54"/>
    <mergeCell ref="D59:F59"/>
    <mergeCell ref="C65:F65"/>
    <mergeCell ref="D66:F66"/>
    <mergeCell ref="C69:F69"/>
    <mergeCell ref="D79:F79"/>
    <mergeCell ref="B80:F80"/>
    <mergeCell ref="D85:F85"/>
    <mergeCell ref="B43:F43"/>
    <mergeCell ref="J1:L3"/>
    <mergeCell ref="H9:L9"/>
    <mergeCell ref="B14:F14"/>
    <mergeCell ref="C15:F15"/>
    <mergeCell ref="D17:F17"/>
    <mergeCell ref="B19:F19"/>
    <mergeCell ref="D24:F24"/>
    <mergeCell ref="B25:F25"/>
    <mergeCell ref="D30:F30"/>
    <mergeCell ref="B32:F32"/>
    <mergeCell ref="B37:F37"/>
    <mergeCell ref="J5:L5"/>
  </mergeCells>
  <pageMargins left="1.1811023622047245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8</vt:lpstr>
      <vt:lpstr>Лист1</vt:lpstr>
      <vt:lpstr>Лист2</vt:lpstr>
      <vt:lpstr>Лист3</vt:lpstr>
      <vt:lpstr>'Приложение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2021-02-10T09:00:57Z</dcterms:modified>
</cp:coreProperties>
</file>