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риложение 9" sheetId="4" r:id="rId1"/>
    <sheet name="Лист1" sheetId="1" r:id="rId2"/>
    <sheet name="Лист2" sheetId="2" r:id="rId3"/>
    <sheet name="Лист3" sheetId="3" r:id="rId4"/>
  </sheets>
  <definedNames>
    <definedName name="_xlnm.Print_Area" localSheetId="0">'Приложение 9'!$A$1:$G$40</definedName>
  </definedNames>
  <calcPr calcId="125725"/>
</workbook>
</file>

<file path=xl/calcChain.xml><?xml version="1.0" encoding="utf-8"?>
<calcChain xmlns="http://schemas.openxmlformats.org/spreadsheetml/2006/main">
  <c r="G29" i="4"/>
  <c r="G33" l="1"/>
  <c r="G27"/>
  <c r="G11"/>
  <c r="G13" l="1"/>
  <c r="G25"/>
  <c r="G24"/>
  <c r="G23"/>
  <c r="G15"/>
  <c r="G38"/>
  <c r="G22" l="1"/>
  <c r="G26" l="1"/>
  <c r="G37" l="1"/>
  <c r="G35"/>
  <c r="G32"/>
  <c r="G30"/>
  <c r="G18"/>
  <c r="G16"/>
  <c r="G40" l="1"/>
</calcChain>
</file>

<file path=xl/sharedStrings.xml><?xml version="1.0" encoding="utf-8"?>
<sst xmlns="http://schemas.openxmlformats.org/spreadsheetml/2006/main" count="48" uniqueCount="41">
  <si>
    <t>(тыс.рублей)</t>
  </si>
  <si>
    <t>Рз(код)</t>
  </si>
  <si>
    <t>Рз Пр</t>
  </si>
  <si>
    <t>Наименование</t>
  </si>
  <si>
    <t>Рз</t>
  </si>
  <si>
    <t>Пр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</si>
  <si>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</si>
  <si>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</si>
  <si>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</si>
  <si>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</si>
  <si>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</si>
  <si>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</si>
  <si>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</si>
  <si>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</si>
  <si>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</si>
  <si>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</si>
  <si>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</si>
  <si>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</si>
  <si>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</si>
  <si>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</si>
  <si>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Связь и информатика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</si>
  <si>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</si>
  <si>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</si>
  <si>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</si>
  <si>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</si>
  <si>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</si>
  <si>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</si>
  <si>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КУЛЬТУРА, КИНЕМАТОГРАФИЯ</t>
  </si>
  <si>
    <t>Культура</t>
  </si>
  <si>
    <t>Кинематография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</si>
  <si>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</si>
  <si>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</si>
  <si>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</si>
  <si>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</si>
  <si>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Прочие межбюджетные трансферты общего характера</t>
  </si>
  <si>
    <t>ВСЕГО РАСХОДОВ</t>
  </si>
  <si>
    <t>2021 год</t>
  </si>
  <si>
    <t>Распределение бюджетных ассигнований по разделам и подразделам классификации расходов бюджета сельского поселения Ларьяк на 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</si>
  <si>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</si>
  <si>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9 к решению Совета депутатов сельского поселения Ларьяк 
от 23.12.2020 № 116</t>
  </si>
  <si>
    <t>Приложение 7 к решению Совета депутатов сельского поселения Ларьяк                            от 10.02.2021 № 124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</si>
</sst>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00"/>
    <numFmt numFmtId="166" formatCode="#,##0.0;[Red]\-#,##0.0"/>
    <numFmt numFmtId="167" formatCode="#,##0.0_ ;[Red]\-#,##0.0\ 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4" fillId="0" borderId="0" xfId="1" applyFont="1"/>
    <xf numFmtId="0" fontId="3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vertical="top"/>
      <protection hidden="1"/>
    </xf>
    <xf numFmtId="0" fontId="3" fillId="0" borderId="0" xfId="1" applyFont="1" applyFill="1" applyAlignment="1" applyProtection="1">
      <protection hidden="1"/>
    </xf>
    <xf numFmtId="0" fontId="4" fillId="0" borderId="0" xfId="1" applyFont="1" applyAlignment="1"/>
    <xf numFmtId="0" fontId="3" fillId="0" borderId="0" xfId="1" applyFont="1" applyFill="1" applyAlignment="1" applyProtection="1">
      <alignment horizontal="left"/>
      <protection hidden="1"/>
    </xf>
    <xf numFmtId="0" fontId="2" fillId="0" borderId="1" xfId="1" applyFont="1" applyFill="1" applyBorder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8" xfId="1" applyNumberFormat="1" applyFont="1" applyFill="1" applyBorder="1" applyAlignment="1" applyProtection="1">
      <alignment wrapText="1"/>
      <protection hidden="1"/>
    </xf>
    <xf numFmtId="164" fontId="2" fillId="0" borderId="9" xfId="1" applyNumberFormat="1" applyFont="1" applyFill="1" applyBorder="1" applyAlignment="1" applyProtection="1">
      <alignment wrapText="1"/>
      <protection hidden="1"/>
    </xf>
    <xf numFmtId="0" fontId="5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9" xfId="1" applyNumberFormat="1" applyFont="1" applyFill="1" applyBorder="1" applyAlignment="1" applyProtection="1">
      <alignment horizontal="center" vertical="center"/>
      <protection hidden="1"/>
    </xf>
    <xf numFmtId="166" fontId="5" fillId="0" borderId="5" xfId="1" applyNumberFormat="1" applyFont="1" applyFill="1" applyBorder="1" applyAlignment="1" applyProtection="1">
      <alignment horizontal="right" vertical="center"/>
      <protection hidden="1"/>
    </xf>
    <xf numFmtId="0" fontId="2" fillId="0" borderId="10" xfId="1" applyFont="1" applyBorder="1" applyProtection="1"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2" fillId="0" borderId="11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12" xfId="1" applyNumberFormat="1" applyFont="1" applyFill="1" applyBorder="1" applyAlignment="1" applyProtection="1">
      <alignment horizontal="center" vertical="center"/>
      <protection hidden="1"/>
    </xf>
    <xf numFmtId="165" fontId="2" fillId="0" borderId="13" xfId="1" applyNumberFormat="1" applyFont="1" applyFill="1" applyBorder="1" applyAlignment="1" applyProtection="1">
      <alignment horizontal="center" vertical="center"/>
      <protection hidden="1"/>
    </xf>
    <xf numFmtId="166" fontId="2" fillId="0" borderId="12" xfId="1" applyNumberFormat="1" applyFont="1" applyFill="1" applyBorder="1" applyAlignment="1" applyProtection="1">
      <alignment horizontal="right" vertical="center"/>
      <protection hidden="1"/>
    </xf>
    <xf numFmtId="0" fontId="2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5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5" xfId="1" applyNumberFormat="1" applyFont="1" applyFill="1" applyBorder="1" applyAlignment="1" applyProtection="1">
      <alignment horizontal="right" vertical="center"/>
      <protection hidden="1"/>
    </xf>
    <xf numFmtId="0" fontId="2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5" fontId="2" fillId="0" borderId="16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right" vertical="center"/>
      <protection hidden="1"/>
    </xf>
    <xf numFmtId="0" fontId="2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18" xfId="1" applyNumberFormat="1" applyFont="1" applyFill="1" applyBorder="1" applyAlignment="1" applyProtection="1">
      <alignment horizontal="center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166" fontId="2" fillId="0" borderId="18" xfId="1" applyNumberFormat="1" applyFont="1" applyFill="1" applyBorder="1" applyAlignment="1" applyProtection="1">
      <alignment horizontal="right" vertical="center"/>
      <protection hidden="1"/>
    </xf>
    <xf numFmtId="0" fontId="2" fillId="0" borderId="19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6" xfId="1" applyNumberFormat="1" applyFont="1" applyFill="1" applyBorder="1" applyAlignment="1" applyProtection="1">
      <alignment horizontal="center" vertical="center"/>
      <protection hidden="1"/>
    </xf>
    <xf numFmtId="0" fontId="2" fillId="0" borderId="20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Font="1" applyFill="1" applyBorder="1" applyAlignment="1" applyProtection="1">
      <protection hidden="1"/>
    </xf>
    <xf numFmtId="0" fontId="5" fillId="0" borderId="5" xfId="1" applyNumberFormat="1" applyFont="1" applyFill="1" applyBorder="1" applyAlignment="1" applyProtection="1">
      <alignment vertical="center"/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166" fontId="5" fillId="0" borderId="5" xfId="1" applyNumberFormat="1" applyFont="1" applyFill="1" applyBorder="1" applyAlignment="1" applyProtection="1">
      <protection hidden="1"/>
    </xf>
    <xf numFmtId="167" fontId="4" fillId="0" borderId="0" xfId="1" applyNumberFormat="1" applyFont="1"/>
    <xf numFmtId="0" fontId="2" fillId="0" borderId="0" xfId="1" applyNumberFormat="1" applyFont="1" applyFill="1" applyAlignment="1" applyProtection="1">
      <alignment horizontal="left" vertical="top" wrapText="1"/>
      <protection hidden="1"/>
    </xf>
    <xf numFmtId="0" fontId="2" fillId="0" borderId="0" xfId="1" applyNumberFormat="1" applyFont="1" applyFill="1" applyAlignment="1" applyProtection="1">
      <alignment horizontal="left" vertical="top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D1" zoomScale="90" zoomScaleNormal="90" workbookViewId="0">
      <selection activeCell="E1" sqref="E1:G3"/>
    </sheetView>
  </sheetViews>
  <sheetFormatPr defaultColWidth="9.140625" defaultRowHeight="15"/>
  <cols>
    <col min="1" max="3" width="9.140625" style="4" hidden="1" customWidth="1"/>
    <col min="4" max="4" width="66.28515625" style="4" customWidth="1"/>
    <col min="5" max="5" width="7.140625" style="4" customWidth="1"/>
    <col min="6" max="6" width="7.42578125" style="4" customWidth="1"/>
    <col min="7" max="7" width="14" style="4" customWidth="1"/>
    <col min="8" max="8" width="12.28515625" style="4" customWidth="1"/>
    <col min="9" max="256" width="9.140625" style="4" customWidth="1"/>
    <col min="257" max="16384" width="9.140625" style="4"/>
  </cols>
  <sheetData>
    <row r="1" spans="1:8" ht="15" customHeight="1">
      <c r="A1" s="1"/>
      <c r="B1" s="1"/>
      <c r="C1" s="1"/>
      <c r="D1" s="2"/>
      <c r="E1" s="56" t="s">
        <v>40</v>
      </c>
      <c r="F1" s="56"/>
      <c r="G1" s="56"/>
      <c r="H1" s="3"/>
    </row>
    <row r="2" spans="1:8" ht="15.75" customHeight="1">
      <c r="A2" s="1"/>
      <c r="B2" s="1"/>
      <c r="C2" s="1"/>
      <c r="D2" s="5"/>
      <c r="E2" s="56"/>
      <c r="F2" s="56"/>
      <c r="G2" s="56"/>
      <c r="H2" s="3"/>
    </row>
    <row r="3" spans="1:8" ht="35.25" customHeight="1">
      <c r="A3" s="1"/>
      <c r="B3" s="1"/>
      <c r="C3" s="1"/>
      <c r="D3" s="6"/>
      <c r="E3" s="56"/>
      <c r="F3" s="56"/>
      <c r="G3" s="56"/>
      <c r="H3" s="3"/>
    </row>
    <row r="4" spans="1:8" ht="35.25" customHeight="1">
      <c r="A4" s="1"/>
      <c r="B4" s="1"/>
      <c r="C4" s="1"/>
      <c r="D4" s="6"/>
      <c r="E4" s="55"/>
      <c r="F4" s="55"/>
      <c r="G4" s="55"/>
      <c r="H4" s="3"/>
    </row>
    <row r="5" spans="1:8" ht="64.5" customHeight="1">
      <c r="A5" s="1"/>
      <c r="B5" s="1"/>
      <c r="C5" s="1"/>
      <c r="D5" s="6"/>
      <c r="E5" s="56" t="s">
        <v>39</v>
      </c>
      <c r="F5" s="56"/>
      <c r="G5" s="56"/>
      <c r="H5" s="3"/>
    </row>
    <row r="6" spans="1:8" ht="15" customHeight="1">
      <c r="A6" s="1"/>
      <c r="B6" s="1"/>
      <c r="C6" s="1"/>
      <c r="D6" s="7"/>
      <c r="E6" s="8"/>
      <c r="G6" s="9"/>
      <c r="H6" s="3"/>
    </row>
    <row r="7" spans="1:8" ht="48" customHeight="1">
      <c r="A7" s="1"/>
      <c r="B7" s="1"/>
      <c r="C7" s="1"/>
      <c r="D7" s="57" t="s">
        <v>37</v>
      </c>
      <c r="E7" s="57"/>
      <c r="F7" s="57"/>
      <c r="G7" s="57"/>
      <c r="H7" s="3"/>
    </row>
    <row r="8" spans="1:8" ht="18.75" customHeight="1" thickBot="1">
      <c r="A8" s="1"/>
      <c r="B8" s="10"/>
      <c r="C8" s="10"/>
      <c r="D8" s="1"/>
      <c r="E8" s="1"/>
      <c r="F8" s="1"/>
      <c r="G8" s="11" t="s">
        <v>0</v>
      </c>
      <c r="H8" s="3"/>
    </row>
    <row r="9" spans="1:8" ht="32.25" customHeight="1">
      <c r="A9" s="12"/>
      <c r="B9" s="13" t="s">
        <v>1</v>
      </c>
      <c r="C9" s="14" t="s">
        <v>2</v>
      </c>
      <c r="D9" s="15" t="s">
        <v>3</v>
      </c>
      <c r="E9" s="15" t="s">
        <v>4</v>
      </c>
      <c r="F9" s="15" t="s">
        <v>5</v>
      </c>
      <c r="G9" s="15" t="s">
        <v>36</v>
      </c>
      <c r="H9" s="16"/>
    </row>
    <row r="10" spans="1:8" ht="18.75" customHeight="1">
      <c r="A10" s="12"/>
      <c r="B10" s="17"/>
      <c r="C10" s="18"/>
      <c r="D10" s="19">
        <v>1</v>
      </c>
      <c r="E10" s="19">
        <v>2</v>
      </c>
      <c r="F10" s="19">
        <v>3</v>
      </c>
      <c r="G10" s="19">
        <v>4</v>
      </c>
      <c r="H10" s="3"/>
    </row>
    <row r="11" spans="1:8" ht="18.75" customHeight="1">
      <c r="A11" s="20"/>
      <c r="B11" s="21">
        <v>100</v>
      </c>
      <c r="C11" s="22">
        <v>113</v>
      </c>
      <c r="D11" s="23" t="s">
        <v>6</v>
      </c>
      <c r="E11" s="24">
        <v>1</v>
      </c>
      <c r="F11" s="24" t="s">
        <v>7</v>
      </c>
      <c r="G11" s="25">
        <f>G12+G13+G14+G15</f>
        <v>40610.822</v>
      </c>
      <c r="H11" s="26"/>
    </row>
    <row r="12" spans="1:8" ht="39" customHeight="1">
      <c r="A12" s="20"/>
      <c r="B12" s="21"/>
      <c r="C12" s="27">
        <v>102</v>
      </c>
      <c r="D12" s="28" t="s">
        <v>8</v>
      </c>
      <c r="E12" s="29">
        <v>1</v>
      </c>
      <c r="F12" s="30">
        <v>2</v>
      </c>
      <c r="G12" s="31">
        <v>4909.6220000000003</v>
      </c>
      <c r="H12" s="26"/>
    </row>
    <row r="13" spans="1:8" ht="57.75" customHeight="1">
      <c r="A13" s="20"/>
      <c r="B13" s="21"/>
      <c r="C13" s="27">
        <v>104</v>
      </c>
      <c r="D13" s="32" t="s">
        <v>9</v>
      </c>
      <c r="E13" s="33">
        <v>1</v>
      </c>
      <c r="F13" s="34">
        <v>4</v>
      </c>
      <c r="G13" s="35">
        <f>160+7359</f>
        <v>7519</v>
      </c>
      <c r="H13" s="26"/>
    </row>
    <row r="14" spans="1:8" ht="18.75" customHeight="1">
      <c r="A14" s="20"/>
      <c r="B14" s="21"/>
      <c r="C14" s="27">
        <v>111</v>
      </c>
      <c r="D14" s="32" t="s">
        <v>10</v>
      </c>
      <c r="E14" s="33">
        <v>1</v>
      </c>
      <c r="F14" s="34">
        <v>11</v>
      </c>
      <c r="G14" s="35">
        <v>100</v>
      </c>
      <c r="H14" s="26"/>
    </row>
    <row r="15" spans="1:8" ht="18.75" customHeight="1">
      <c r="A15" s="20"/>
      <c r="B15" s="21"/>
      <c r="C15" s="27">
        <v>113</v>
      </c>
      <c r="D15" s="36" t="s">
        <v>11</v>
      </c>
      <c r="E15" s="37">
        <v>1</v>
      </c>
      <c r="F15" s="38">
        <v>13</v>
      </c>
      <c r="G15" s="39">
        <f>3114.5+24967.7</f>
        <v>28082.2</v>
      </c>
      <c r="H15" s="26"/>
    </row>
    <row r="16" spans="1:8" ht="18.75" customHeight="1">
      <c r="A16" s="20"/>
      <c r="B16" s="21">
        <v>200</v>
      </c>
      <c r="C16" s="22">
        <v>203</v>
      </c>
      <c r="D16" s="23" t="s">
        <v>12</v>
      </c>
      <c r="E16" s="24">
        <v>2</v>
      </c>
      <c r="F16" s="24" t="s">
        <v>7</v>
      </c>
      <c r="G16" s="25">
        <f>G17</f>
        <v>466.4</v>
      </c>
      <c r="H16" s="26"/>
    </row>
    <row r="17" spans="1:8" ht="18.75" customHeight="1">
      <c r="A17" s="20"/>
      <c r="B17" s="21"/>
      <c r="C17" s="27">
        <v>203</v>
      </c>
      <c r="D17" s="40" t="s">
        <v>13</v>
      </c>
      <c r="E17" s="41">
        <v>2</v>
      </c>
      <c r="F17" s="42">
        <v>3</v>
      </c>
      <c r="G17" s="43">
        <v>466.4</v>
      </c>
      <c r="H17" s="26"/>
    </row>
    <row r="18" spans="1:8" ht="37.5" customHeight="1">
      <c r="A18" s="20"/>
      <c r="B18" s="21">
        <v>300</v>
      </c>
      <c r="C18" s="22">
        <v>314</v>
      </c>
      <c r="D18" s="23" t="s">
        <v>14</v>
      </c>
      <c r="E18" s="24">
        <v>3</v>
      </c>
      <c r="F18" s="24" t="s">
        <v>7</v>
      </c>
      <c r="G18" s="25">
        <f>G19+G20+G21</f>
        <v>3793.1</v>
      </c>
      <c r="H18" s="26"/>
    </row>
    <row r="19" spans="1:8" ht="18.75" customHeight="1">
      <c r="A19" s="20"/>
      <c r="B19" s="21"/>
      <c r="C19" s="27">
        <v>304</v>
      </c>
      <c r="D19" s="28" t="s">
        <v>15</v>
      </c>
      <c r="E19" s="29">
        <v>3</v>
      </c>
      <c r="F19" s="30">
        <v>4</v>
      </c>
      <c r="G19" s="31">
        <v>25.7</v>
      </c>
      <c r="H19" s="26"/>
    </row>
    <row r="20" spans="1:8" ht="39" customHeight="1">
      <c r="A20" s="20"/>
      <c r="B20" s="21"/>
      <c r="C20" s="27">
        <v>309</v>
      </c>
      <c r="D20" s="32" t="s">
        <v>38</v>
      </c>
      <c r="E20" s="33">
        <v>3</v>
      </c>
      <c r="F20" s="34">
        <v>10</v>
      </c>
      <c r="G20" s="35">
        <v>3718.56</v>
      </c>
      <c r="H20" s="26"/>
    </row>
    <row r="21" spans="1:8" ht="30.75" customHeight="1">
      <c r="A21" s="20"/>
      <c r="B21" s="21"/>
      <c r="C21" s="27">
        <v>314</v>
      </c>
      <c r="D21" s="36" t="s">
        <v>16</v>
      </c>
      <c r="E21" s="37">
        <v>3</v>
      </c>
      <c r="F21" s="38">
        <v>14</v>
      </c>
      <c r="G21" s="39">
        <v>48.84</v>
      </c>
      <c r="H21" s="26"/>
    </row>
    <row r="22" spans="1:8" ht="18.75" customHeight="1">
      <c r="A22" s="20"/>
      <c r="B22" s="21">
        <v>400</v>
      </c>
      <c r="C22" s="22">
        <v>412</v>
      </c>
      <c r="D22" s="23" t="s">
        <v>17</v>
      </c>
      <c r="E22" s="24">
        <v>4</v>
      </c>
      <c r="F22" s="24" t="s">
        <v>7</v>
      </c>
      <c r="G22" s="25">
        <f>G23+G24+G25</f>
        <v>16014.02</v>
      </c>
      <c r="H22" s="26"/>
    </row>
    <row r="23" spans="1:8" ht="18.75" customHeight="1">
      <c r="A23" s="20"/>
      <c r="B23" s="21"/>
      <c r="C23" s="27">
        <v>408</v>
      </c>
      <c r="D23" s="32" t="s">
        <v>18</v>
      </c>
      <c r="E23" s="33">
        <v>4</v>
      </c>
      <c r="F23" s="34">
        <v>8</v>
      </c>
      <c r="G23" s="35">
        <f>160.6+5038.37</f>
        <v>5198.97</v>
      </c>
      <c r="H23" s="26"/>
    </row>
    <row r="24" spans="1:8" ht="18.75" customHeight="1">
      <c r="A24" s="20"/>
      <c r="B24" s="21"/>
      <c r="C24" s="27">
        <v>409</v>
      </c>
      <c r="D24" s="32" t="s">
        <v>19</v>
      </c>
      <c r="E24" s="33">
        <v>4</v>
      </c>
      <c r="F24" s="34">
        <v>9</v>
      </c>
      <c r="G24" s="35">
        <f>110.4+7699.71</f>
        <v>7810.11</v>
      </c>
      <c r="H24" s="26"/>
    </row>
    <row r="25" spans="1:8" ht="18.75" customHeight="1">
      <c r="A25" s="20"/>
      <c r="B25" s="21"/>
      <c r="C25" s="27">
        <v>410</v>
      </c>
      <c r="D25" s="32" t="s">
        <v>20</v>
      </c>
      <c r="E25" s="33">
        <v>4</v>
      </c>
      <c r="F25" s="34">
        <v>10</v>
      </c>
      <c r="G25" s="35">
        <f>100+2904.94</f>
        <v>3004.94</v>
      </c>
      <c r="H25" s="26"/>
    </row>
    <row r="26" spans="1:8" ht="18.75" customHeight="1">
      <c r="A26" s="20"/>
      <c r="B26" s="21">
        <v>500</v>
      </c>
      <c r="C26" s="22">
        <v>502</v>
      </c>
      <c r="D26" s="23" t="s">
        <v>21</v>
      </c>
      <c r="E26" s="24">
        <v>5</v>
      </c>
      <c r="F26" s="24" t="s">
        <v>7</v>
      </c>
      <c r="G26" s="25">
        <f>G27+G28+G29</f>
        <v>14682.169999999998</v>
      </c>
      <c r="H26" s="26"/>
    </row>
    <row r="27" spans="1:8" ht="18.75" customHeight="1">
      <c r="A27" s="20"/>
      <c r="B27" s="21"/>
      <c r="C27" s="27">
        <v>501</v>
      </c>
      <c r="D27" s="28" t="s">
        <v>22</v>
      </c>
      <c r="E27" s="29">
        <v>5</v>
      </c>
      <c r="F27" s="30">
        <v>1</v>
      </c>
      <c r="G27" s="31">
        <f>421.2+30+2563.11</f>
        <v>3014.31</v>
      </c>
      <c r="H27" s="26"/>
    </row>
    <row r="28" spans="1:8" ht="18.75" customHeight="1">
      <c r="A28" s="20"/>
      <c r="B28" s="21"/>
      <c r="C28" s="27">
        <v>502</v>
      </c>
      <c r="D28" s="36" t="s">
        <v>23</v>
      </c>
      <c r="E28" s="37">
        <v>5</v>
      </c>
      <c r="F28" s="38">
        <v>2</v>
      </c>
      <c r="G28" s="39">
        <v>8458.7999999999993</v>
      </c>
      <c r="H28" s="26"/>
    </row>
    <row r="29" spans="1:8" ht="18.75" customHeight="1">
      <c r="A29" s="20"/>
      <c r="B29" s="21"/>
      <c r="C29" s="22"/>
      <c r="D29" s="44" t="s">
        <v>24</v>
      </c>
      <c r="E29" s="38">
        <v>5</v>
      </c>
      <c r="F29" s="38">
        <v>3</v>
      </c>
      <c r="G29" s="39">
        <f>1604.26+269.4+700+400+53+182.4</f>
        <v>3209.06</v>
      </c>
      <c r="H29" s="26"/>
    </row>
    <row r="30" spans="1:8" ht="18.75" customHeight="1">
      <c r="A30" s="20"/>
      <c r="B30" s="21"/>
      <c r="C30" s="22"/>
      <c r="D30" s="23" t="s">
        <v>25</v>
      </c>
      <c r="E30" s="45">
        <v>6</v>
      </c>
      <c r="F30" s="45"/>
      <c r="G30" s="25">
        <f>G31</f>
        <v>1.17</v>
      </c>
      <c r="H30" s="26"/>
    </row>
    <row r="31" spans="1:8" ht="18.75" customHeight="1">
      <c r="A31" s="20"/>
      <c r="B31" s="21"/>
      <c r="C31" s="22"/>
      <c r="D31" s="44" t="s">
        <v>26</v>
      </c>
      <c r="E31" s="38">
        <v>6</v>
      </c>
      <c r="F31" s="38">
        <v>5</v>
      </c>
      <c r="G31" s="39">
        <v>1.17</v>
      </c>
      <c r="H31" s="26"/>
    </row>
    <row r="32" spans="1:8" ht="18.75" customHeight="1">
      <c r="A32" s="20"/>
      <c r="B32" s="21">
        <v>800</v>
      </c>
      <c r="C32" s="22">
        <v>804</v>
      </c>
      <c r="D32" s="23" t="s">
        <v>27</v>
      </c>
      <c r="E32" s="24">
        <v>8</v>
      </c>
      <c r="F32" s="24" t="s">
        <v>7</v>
      </c>
      <c r="G32" s="25">
        <f>G33+G34</f>
        <v>21668.19</v>
      </c>
      <c r="H32" s="26"/>
    </row>
    <row r="33" spans="1:8" ht="18.75" customHeight="1">
      <c r="A33" s="20"/>
      <c r="B33" s="21"/>
      <c r="C33" s="27">
        <v>801</v>
      </c>
      <c r="D33" s="28" t="s">
        <v>28</v>
      </c>
      <c r="E33" s="29">
        <v>8</v>
      </c>
      <c r="F33" s="30">
        <v>1</v>
      </c>
      <c r="G33" s="31">
        <f>231.1+147+20061.55</f>
        <v>20439.649999999998</v>
      </c>
      <c r="H33" s="26"/>
    </row>
    <row r="34" spans="1:8" ht="18.75" customHeight="1">
      <c r="A34" s="20"/>
      <c r="B34" s="21"/>
      <c r="C34" s="27">
        <v>802</v>
      </c>
      <c r="D34" s="32" t="s">
        <v>29</v>
      </c>
      <c r="E34" s="33">
        <v>8</v>
      </c>
      <c r="F34" s="34">
        <v>2</v>
      </c>
      <c r="G34" s="35">
        <v>1228.54</v>
      </c>
      <c r="H34" s="26"/>
    </row>
    <row r="35" spans="1:8" ht="18.75" customHeight="1">
      <c r="A35" s="20"/>
      <c r="B35" s="21">
        <v>1000</v>
      </c>
      <c r="C35" s="22">
        <v>1006</v>
      </c>
      <c r="D35" s="23" t="s">
        <v>30</v>
      </c>
      <c r="E35" s="24">
        <v>10</v>
      </c>
      <c r="F35" s="24" t="s">
        <v>7</v>
      </c>
      <c r="G35" s="25">
        <f>G36</f>
        <v>360</v>
      </c>
      <c r="H35" s="26"/>
    </row>
    <row r="36" spans="1:8" ht="18.75" customHeight="1">
      <c r="A36" s="20"/>
      <c r="B36" s="21"/>
      <c r="C36" s="27">
        <v>1001</v>
      </c>
      <c r="D36" s="28" t="s">
        <v>31</v>
      </c>
      <c r="E36" s="29">
        <v>10</v>
      </c>
      <c r="F36" s="30">
        <v>1</v>
      </c>
      <c r="G36" s="31">
        <v>360</v>
      </c>
      <c r="H36" s="26"/>
    </row>
    <row r="37" spans="1:8" ht="18.75" customHeight="1">
      <c r="A37" s="20"/>
      <c r="B37" s="21">
        <v>1100</v>
      </c>
      <c r="C37" s="22">
        <v>1105</v>
      </c>
      <c r="D37" s="23" t="s">
        <v>32</v>
      </c>
      <c r="E37" s="24">
        <v>11</v>
      </c>
      <c r="F37" s="24" t="s">
        <v>7</v>
      </c>
      <c r="G37" s="25">
        <f>G38</f>
        <v>1627.22</v>
      </c>
      <c r="H37" s="26"/>
    </row>
    <row r="38" spans="1:8" ht="21" customHeight="1" thickBot="1">
      <c r="A38" s="20"/>
      <c r="B38" s="21"/>
      <c r="C38" s="27">
        <v>1105</v>
      </c>
      <c r="D38" s="40" t="s">
        <v>33</v>
      </c>
      <c r="E38" s="41">
        <v>11</v>
      </c>
      <c r="F38" s="42">
        <v>1</v>
      </c>
      <c r="G38" s="43">
        <f>250+1377.22</f>
        <v>1627.22</v>
      </c>
      <c r="H38" s="26"/>
    </row>
    <row r="39" spans="1:8" ht="409.6" hidden="1" customHeight="1">
      <c r="A39" s="12"/>
      <c r="B39" s="46"/>
      <c r="C39" s="47">
        <v>1403</v>
      </c>
      <c r="D39" s="48" t="s">
        <v>34</v>
      </c>
      <c r="E39" s="37">
        <v>0</v>
      </c>
      <c r="F39" s="38">
        <v>0</v>
      </c>
      <c r="G39" s="43">
        <v>3425857.6</v>
      </c>
      <c r="H39" s="3"/>
    </row>
    <row r="40" spans="1:8" ht="17.25" customHeight="1">
      <c r="A40" s="20"/>
      <c r="B40" s="49"/>
      <c r="C40" s="49"/>
      <c r="D40" s="50" t="s">
        <v>35</v>
      </c>
      <c r="E40" s="51"/>
      <c r="F40" s="52"/>
      <c r="G40" s="53">
        <f>G11+G16+G18+G22+G26+G30+G32+G35+G37</f>
        <v>99223.092000000004</v>
      </c>
      <c r="H40" s="3"/>
    </row>
    <row r="42" spans="1:8">
      <c r="G42" s="54"/>
    </row>
  </sheetData>
  <mergeCells count="3">
    <mergeCell ref="E1:G3"/>
    <mergeCell ref="D7:G7"/>
    <mergeCell ref="E5:G5"/>
  </mergeCells>
  <pageMargins left="1.1811023622047245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9</vt:lpstr>
      <vt:lpstr>Лист1</vt:lpstr>
      <vt:lpstr>Лист2</vt:lpstr>
      <vt:lpstr>Лист3</vt:lpstr>
      <vt:lpstr>'Приложение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2021-02-10T09:01:48Z</dcterms:modified>
</cp:coreProperties>
</file>