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480" windowHeight="11640"/>
  </bookViews>
  <sheets>
    <sheet name="Приложение №1" sheetId="2" r:id="rId1"/>
  </sheets>
  <definedNames>
    <definedName name="_xlnm._FilterDatabase" localSheetId="0" hidden="1">'Приложение №1'!$A$10:$IU$134</definedName>
    <definedName name="_xlnm.Print_Titles" localSheetId="0">'Приложение №1'!$8:$10</definedName>
    <definedName name="_xlnm.Print_Area" localSheetId="0">'Приложение №1'!$A$1:$C$134</definedName>
  </definedNames>
  <calcPr calcId="145621"/>
</workbook>
</file>

<file path=xl/calcChain.xml><?xml version="1.0" encoding="utf-8"?>
<calcChain xmlns="http://schemas.openxmlformats.org/spreadsheetml/2006/main">
  <c r="C134" i="2" l="1"/>
  <c r="C105" i="2" l="1"/>
  <c r="C41" i="2" l="1"/>
  <c r="C59" i="2" l="1"/>
  <c r="C101" i="2" l="1"/>
  <c r="C96" i="2"/>
  <c r="C56" i="2"/>
  <c r="C55" i="2" s="1"/>
  <c r="C128" i="2" l="1"/>
  <c r="C127" i="2" l="1"/>
  <c r="C19" i="2" l="1"/>
  <c r="C18" i="2" s="1"/>
  <c r="C13" i="2"/>
  <c r="C12" i="2" s="1"/>
  <c r="C81" i="2"/>
  <c r="C77" i="2"/>
  <c r="C75" i="2"/>
  <c r="C70" i="2"/>
  <c r="C63" i="2"/>
  <c r="C61" i="2"/>
  <c r="C50" i="2"/>
  <c r="C46" i="2"/>
  <c r="C39" i="2"/>
  <c r="C38" i="2" s="1"/>
  <c r="C36" i="2"/>
  <c r="C34" i="2"/>
  <c r="C32" i="2"/>
  <c r="C29" i="2"/>
  <c r="C26" i="2"/>
  <c r="C116" i="2"/>
  <c r="C74" i="2" l="1"/>
  <c r="C52" i="2"/>
  <c r="C25" i="2"/>
  <c r="C24" i="2" s="1"/>
  <c r="C11" i="2" l="1"/>
  <c r="C124" i="2"/>
  <c r="C100" i="2" s="1"/>
  <c r="C99" i="2" l="1"/>
</calcChain>
</file>

<file path=xl/sharedStrings.xml><?xml version="1.0" encoding="utf-8"?>
<sst xmlns="http://schemas.openxmlformats.org/spreadsheetml/2006/main" count="253" uniqueCount="250">
  <si>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</si>
  <si>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</si>
  <si>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</si>
  <si>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000 2 00 00000 00 0000 000 </t>
  </si>
  <si>
    <t>Сумма на год</t>
  </si>
  <si>
    <t xml:space="preserve">Наименование кода классификации доходов   </t>
  </si>
  <si>
    <t>Код классификации                              доходов</t>
  </si>
  <si>
    <t>тыс.рублей</t>
  </si>
  <si>
    <t>Субсидии бюджетам муниципальных районов на реализацию федеральных целевых программ</t>
  </si>
  <si>
    <t>000 2 02 00000 00 0000 000</t>
  </si>
  <si>
    <t>000 2 02 20303 05 0000 151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</si>
  <si>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</si>
  <si>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Субсидия бюджетам муниципальных районов на поддержку отрасли культуры</t>
  </si>
  <si>
    <t xml:space="preserve">Прочие субсидии бюджетам муниципальных районов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</si>
  <si>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</si>
  <si>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</si>
  <si>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</si>
  <si>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000 2 02 20051 05 0000 151</t>
  </si>
  <si>
    <t>000 2 02 20077 05 0000 151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</si>
  <si>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</si>
  <si>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</si>
  <si>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</si>
  <si>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</si>
  <si>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</si>
  <si>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</si>
  <si>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</si>
  <si>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</si>
  <si>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000 1 00 00000 00 0000 000</t>
  </si>
  <si>
    <t>НАЛОГОВЫЕ  И 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</si>
  <si>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</si>
  <si>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</si>
  <si>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</si>
  <si>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</si>
  <si>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</si>
  <si>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</si>
  <si>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</si>
  <si>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</si>
  <si>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</si>
  <si>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</si>
  <si>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</si>
  <si>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</si>
  <si>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</si>
  <si>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</si>
  <si>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</si>
  <si>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</si>
  <si>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</si>
  <si>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</si>
  <si>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</si>
  <si>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</si>
  <si>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</si>
  <si>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000 1 05 01000 00 0000 110</t>
  </si>
  <si>
    <t>Налог, взимаемый  в связи с  применением упрощенной системы налогообложения</t>
  </si>
  <si>
    <t>000 1 05 01010 01 0000 110</t>
  </si>
  <si>
    <t>Налог, взимаемый  с налогоплательщиков,
выбравших в качестве объекта налогообложения доходы</t>
  </si>
  <si>
    <t>000 1 05 01011 01 0000 110</t>
  </si>
  <si>
    <t>000 1 05 01012 01 0000 110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</si>
  <si>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</si>
  <si>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</si>
  <si>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</si>
  <si>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</si>
  <si>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000 1 05 01022 01 0000 110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</si>
  <si>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</si>
  <si>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000 1 05 02000 02 0000 110</t>
  </si>
  <si>
    <t>Единый  налог  на  вмененный  доход для отдельных видов деятельности</t>
  </si>
  <si>
    <t>000 1 05 02010 02 0000 110</t>
  </si>
  <si>
    <t>000 1 05 03000 01 0000 110</t>
  </si>
  <si>
    <t xml:space="preserve">Единый  сельскохозяйственный налог  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</si>
  <si>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</si>
  <si>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</si>
  <si>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</si>
  <si>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</si>
  <si>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</si>
  <si>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</si>
  <si>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</si>
  <si>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</si>
  <si>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</si>
  <si>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</si>
  <si>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</si>
  <si>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</si>
  <si>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</si>
  <si>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</si>
  <si>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</si>
  <si>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</si>
  <si>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</si>
  <si>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</si>
  <si>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</si>
  <si>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</si>
  <si>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
ИМУЩЕСТВА, НАХОДЯЩЕГОСЯ В 
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</si>
  <si>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</si>
  <si>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</si>
  <si>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</si>
  <si>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</si>
  <si>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</si>
  <si>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</si>
  <si>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</si>
  <si>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</si>
  <si>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</si>
  <si>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</si>
  <si>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000 1 12 00000 00 0000 000</t>
  </si>
  <si>
    <t>ПЛАТЕЖИ ПРИ ПОЛЬЗОВАНИИ ПРИРОДНЫМИ РЕСУРСАМИ</t>
  </si>
  <si>
    <t>000 1 12 01010 01 0000 120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</si>
  <si>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</si>
  <si>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</si>
  <si>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</si>
  <si>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</si>
  <si>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000 112 01070 01 0000 120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</si>
  <si>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</si>
  <si>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</si>
  <si>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</si>
  <si>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</si>
  <si>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</si>
  <si>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 xml:space="preserve">Доходы от продажи квартир </t>
  </si>
  <si>
    <t>000 1 14 06000 00 0000 430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</si>
  <si>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</si>
  <si>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</si>
  <si>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</si>
  <si>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</si>
  <si>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</si>
  <si>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
УЩЕРБА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</si>
  <si>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</si>
  <si>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</si>
  <si>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</si>
  <si>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</si>
  <si>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</si>
  <si>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</si>
  <si>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</si>
  <si>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</si>
  <si>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000 1 16 25030 01 0000 140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</si>
  <si>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</si>
  <si>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</si>
  <si>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</si>
  <si>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</si>
  <si>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</si>
  <si>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</si>
  <si>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</si>
  <si>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000 1 16 30014 01 0000 140</t>
  </si>
  <si>
    <t>000 1 16 30030 01 0000 140</t>
  </si>
  <si>
    <t>Прочие денежные взыскания (штрафы) за правонарушения в области дорожного движения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</si>
  <si>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</si>
  <si>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</si>
  <si>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</si>
  <si>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</si>
  <si>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</si>
  <si>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</si>
  <si>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</si>
  <si>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</si>
  <si>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</si>
  <si>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ИТОГО ДОХОДОВ</t>
  </si>
  <si>
    <t>000 1 12 01041 01 0000 120</t>
  </si>
  <si>
    <t>000 1 12 01042 01 0000 120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</si>
  <si>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</si>
  <si>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</si>
  <si>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 xml:space="preserve">Плата за выбросы загрязняющих веществ в атмосферный воздух стационарными объектами
</t>
  </si>
  <si>
    <t xml:space="preserve">Субсидии бюджетам муниципальных районов на реализацию мероприятий по обеспечению жильем молодых семей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</si>
  <si>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</si>
  <si>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</si>
  <si>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</si>
  <si>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</si>
  <si>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</si>
  <si>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</si>
  <si>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</si>
  <si>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продажи земельных участков, находящихся в государственной и муниципальной собственности</t>
  </si>
  <si>
    <t>000 2 18 00000 00 0000 000</t>
  </si>
  <si>
    <t xml:space="preserve">Доходы бюджетов муниципальных районов от возврата организациями остатков субсидий прошлых лет
</t>
  </si>
  <si>
    <t xml:space="preserve">
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</si>
  <si>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</si>
  <si>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000 2 07 00000 00 0000 000</t>
  </si>
  <si>
    <t>000 2 19 00000 00 0000 000</t>
  </si>
  <si>
    <t xml:space="preserve">Возврат остатков субсидий,субвенций и иных межбюджетных трансфертов, имеющих целевое назначение, прошлых лет 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</si>
  <si>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</si>
  <si>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</t>
  </si>
  <si>
    <t xml:space="preserve">Прочие безвозмездные поступления в бюджеты муниципальных районов </t>
  </si>
  <si>
    <t>000 2 02 10000 00 0000 150</t>
  </si>
  <si>
    <t>000 2 02 20000 00 0000 150</t>
  </si>
  <si>
    <t>000 2 02 20041 05 0000 150</t>
  </si>
  <si>
    <t>000 2 02 25497 05 0000 150</t>
  </si>
  <si>
    <t>000 2 02 25519 05 0000 150</t>
  </si>
  <si>
    <t>000 2 02 25555 05 0000 150</t>
  </si>
  <si>
    <t>000 2 02 27112 05 0000 150</t>
  </si>
  <si>
    <t>000 2 02 29999 05 0000 150</t>
  </si>
  <si>
    <t>000 2 02 30000 00 0000 150</t>
  </si>
  <si>
    <t>000 2 02 30029 05 0000 150</t>
  </si>
  <si>
    <t>000 2 02 35082 05 0000 150</t>
  </si>
  <si>
    <t>000 2 02  35120 05 0000 150</t>
  </si>
  <si>
    <t>000 2 02 40000 00 0000 150</t>
  </si>
  <si>
    <t>000 2 18 05000 05 0000 150</t>
  </si>
  <si>
    <t>000 2 19 00000 05 0000 150</t>
  </si>
  <si>
    <t>000 2 07 05000 05 0000 150</t>
  </si>
  <si>
    <t>000 2 07 05030 05 0000 150</t>
  </si>
  <si>
    <t xml:space="preserve">Прочие безвозмездные поступления в бюджеты муниципальных районов
</t>
  </si>
  <si>
    <t>000 1 08 04020 01 0000 110</t>
  </si>
  <si>
    <t>000 1 06 01030 10 0000 110</t>
  </si>
  <si>
    <t>000 1 06 06033 10 0000 110</t>
  </si>
  <si>
    <t>000 1 06 06043 10 0000 110</t>
  </si>
  <si>
    <t>000 1 09 04053 10 0000 110</t>
  </si>
  <si>
    <t>000 1 11 01050 10 0000 120</t>
  </si>
  <si>
    <t>000 1 11 03050 10 0000 120</t>
  </si>
  <si>
    <t>000 1 11 05013 10 0000 120</t>
  </si>
  <si>
    <t>000 1 11 05035 10 0000 120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</si>
  <si>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</si>
  <si>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</si>
  <si>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</si>
  <si>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</si>
  <si>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000 1 13 02065 10 0000 130</t>
  </si>
  <si>
    <t>000 1 13 02995 10 0000 130</t>
  </si>
  <si>
    <t>Доходы,поступающие в порядке возмещения расходов,понесенных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</si>
  <si>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</si>
  <si>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000 1 14 01050 10 0000 410</t>
  </si>
  <si>
    <t>Доходы от продажи квартир, находящихся в собственности  сельских поселений</t>
  </si>
  <si>
    <t>000 1 14 06013 10 0000 430</t>
  </si>
  <si>
    <t>ПРОЧИЕ НЕНАЛОГОВЫЕ ДОХОДЫ</t>
  </si>
  <si>
    <t>000 1 17 00000 00 0000 000</t>
  </si>
  <si>
    <t>000 1 17 01050 10 0000 180</t>
  </si>
  <si>
    <t>000 1 17 05050 10 0000 180</t>
  </si>
  <si>
    <t>Прочие неналоговые доходы бюджетов сельских поселений</t>
  </si>
  <si>
    <t>Прочие дотации  бюджетам сельских поселений</t>
  </si>
  <si>
    <t>Дотации бюджетам сельских поселений на выравниевание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</si>
  <si>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</si>
  <si>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</si>
  <si>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</si>
  <si>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</si>
  <si>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</si>
  <si>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</si>
  <si>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000 2 02 40014 10 0000 150</t>
  </si>
  <si>
    <t>000 2 02 49999 10 0000 150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</si>
  <si>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</si>
  <si>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</si>
  <si>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к Решению Совета депутатов сельского поселения Ларьяк                         от _________г. № _____</t>
  </si>
  <si>
    <t>000 2 02 15001 10 0000 150</t>
  </si>
  <si>
    <t>000 2 02 15002 10 0000 150</t>
  </si>
  <si>
    <t>000 2 02 19999 10 0000 150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</si>
  <si>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</si>
  <si>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</si>
  <si>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</si>
  <si>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</si>
  <si>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</si>
  <si>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</si>
  <si>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</si>
  <si>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</si>
  <si>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</si>
  <si>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сельских поселений на поддержку мер по обеспечению сбалансированности бюджетов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</si>
  <si>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</si>
  <si>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Невыясненные поступления, зачисляемые в бюджеты сельских поселений</t>
  </si>
  <si>
    <t>Доходы бюджета поселения на 2020 год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</si>
  <si>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</si>
  <si>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</si>
  <si>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</si>
  <si>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</si>
  <si>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000 2 02 29999 10 0000 150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</si>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</sst>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000\.0\.00\.00000\.00\.0000\.000"/>
    <numFmt numFmtId="166" formatCode="0.00000"/>
    <numFmt numFmtId="167" formatCode="#,##0.0"/>
    <numFmt numFmtId="168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49" fontId="2" fillId="2" borderId="2" xfId="2" applyNumberFormat="1" applyFont="1" applyFill="1" applyBorder="1" applyAlignment="1" applyProtection="1">
      <alignment horizontal="center" wrapText="1"/>
      <protection hidden="1"/>
    </xf>
    <xf numFmtId="0" fontId="2" fillId="2" borderId="2" xfId="2" applyNumberFormat="1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2" applyNumberFormat="1" applyFont="1" applyFill="1" applyBorder="1" applyAlignment="1" applyProtection="1">
      <alignment vertical="top" wrapText="1"/>
      <protection hidden="1"/>
    </xf>
    <xf numFmtId="166" fontId="2" fillId="2" borderId="2" xfId="2" applyNumberFormat="1" applyFont="1" applyFill="1" applyBorder="1" applyAlignment="1" applyProtection="1">
      <alignment horizontal="left" vertical="top" wrapText="1"/>
      <protection hidden="1"/>
    </xf>
    <xf numFmtId="0" fontId="3" fillId="0" borderId="2" xfId="2" applyNumberFormat="1" applyFont="1" applyFill="1" applyBorder="1" applyAlignment="1" applyProtection="1">
      <alignment vertical="top" wrapText="1"/>
      <protection hidden="1"/>
    </xf>
    <xf numFmtId="164" fontId="2" fillId="0" borderId="4" xfId="1" applyNumberFormat="1" applyFont="1" applyFill="1" applyBorder="1" applyAlignment="1" applyProtection="1">
      <alignment horizontal="right" vertical="top" wrapText="1"/>
      <protection hidden="1"/>
    </xf>
    <xf numFmtId="0" fontId="5" fillId="0" borderId="2" xfId="0" applyFont="1" applyBorder="1" applyAlignment="1">
      <alignment wrapText="1"/>
    </xf>
    <xf numFmtId="0" fontId="5" fillId="0" borderId="2" xfId="2" applyNumberFormat="1" applyFont="1" applyFill="1" applyBorder="1" applyAlignment="1" applyProtection="1">
      <alignment vertical="top" wrapText="1"/>
      <protection hidden="1"/>
    </xf>
    <xf numFmtId="0" fontId="5" fillId="2" borderId="2" xfId="2" applyNumberFormat="1" applyFont="1" applyFill="1" applyBorder="1" applyAlignment="1" applyProtection="1">
      <alignment vertical="top" wrapText="1"/>
      <protection hidden="1"/>
    </xf>
    <xf numFmtId="167" fontId="7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166" fontId="9" fillId="0" borderId="7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2" fillId="2" borderId="2" xfId="2" applyNumberFormat="1" applyFont="1" applyFill="1" applyBorder="1" applyAlignment="1" applyProtection="1">
      <alignment horizontal="left" wrapText="1"/>
      <protection hidden="1"/>
    </xf>
    <xf numFmtId="166" fontId="2" fillId="2" borderId="2" xfId="2" applyNumberFormat="1" applyFont="1" applyFill="1" applyBorder="1" applyAlignment="1" applyProtection="1">
      <alignment horizontal="left" wrapText="1"/>
      <protection hidden="1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justify" vertical="top" wrapText="1"/>
    </xf>
    <xf numFmtId="0" fontId="1" fillId="0" borderId="0" xfId="1" applyFill="1" applyProtection="1">
      <protection hidden="1"/>
    </xf>
    <xf numFmtId="0" fontId="1" fillId="0" borderId="0" xfId="1" applyFill="1"/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168" fontId="2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wrapText="1"/>
    </xf>
    <xf numFmtId="166" fontId="2" fillId="0" borderId="2" xfId="0" applyNumberFormat="1" applyFont="1" applyFill="1" applyBorder="1" applyAlignment="1">
      <alignment wrapText="1"/>
    </xf>
    <xf numFmtId="166" fontId="2" fillId="0" borderId="7" xfId="0" applyNumberFormat="1" applyFont="1" applyFill="1" applyBorder="1" applyAlignment="1">
      <alignment wrapText="1"/>
    </xf>
    <xf numFmtId="0" fontId="2" fillId="0" borderId="0" xfId="1" applyFont="1"/>
    <xf numFmtId="167" fontId="3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2" borderId="2" xfId="0" applyNumberFormat="1" applyFont="1" applyFill="1" applyBorder="1"/>
    <xf numFmtId="167" fontId="2" fillId="0" borderId="2" xfId="0" applyNumberFormat="1" applyFont="1" applyFill="1" applyBorder="1"/>
    <xf numFmtId="167" fontId="10" fillId="0" borderId="2" xfId="0" applyNumberFormat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 wrapText="1"/>
    </xf>
    <xf numFmtId="168" fontId="2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 applyProtection="1">
      <alignment horizontal="right" wrapText="1"/>
      <protection hidden="1"/>
    </xf>
    <xf numFmtId="0" fontId="5" fillId="0" borderId="2" xfId="0" applyFont="1" applyBorder="1" applyAlignment="1">
      <alignment horizontal="right"/>
    </xf>
    <xf numFmtId="49" fontId="5" fillId="0" borderId="2" xfId="2" applyNumberFormat="1" applyFont="1" applyFill="1" applyBorder="1" applyAlignment="1" applyProtection="1">
      <alignment horizontal="right" wrapText="1"/>
      <protection hidden="1"/>
    </xf>
    <xf numFmtId="49" fontId="2" fillId="2" borderId="2" xfId="2" applyNumberFormat="1" applyFont="1" applyFill="1" applyBorder="1" applyAlignment="1" applyProtection="1">
      <alignment horizontal="right" wrapText="1"/>
      <protection hidden="1"/>
    </xf>
    <xf numFmtId="49" fontId="2" fillId="2" borderId="2" xfId="2" applyNumberFormat="1" applyFont="1" applyFill="1" applyBorder="1" applyAlignment="1" applyProtection="1">
      <alignment horizontal="right" vertical="top" wrapText="1"/>
      <protection hidden="1"/>
    </xf>
    <xf numFmtId="49" fontId="5" fillId="2" borderId="2" xfId="2" applyNumberFormat="1" applyFont="1" applyFill="1" applyBorder="1" applyAlignment="1" applyProtection="1">
      <alignment horizontal="right" wrapText="1"/>
      <protection hidden="1"/>
    </xf>
    <xf numFmtId="166" fontId="2" fillId="2" borderId="2" xfId="2" applyNumberFormat="1" applyFont="1" applyFill="1" applyBorder="1" applyAlignment="1" applyProtection="1">
      <alignment horizontal="right" wrapText="1"/>
      <protection hidden="1"/>
    </xf>
    <xf numFmtId="0" fontId="2" fillId="2" borderId="2" xfId="0" applyFont="1" applyFill="1" applyBorder="1" applyAlignment="1">
      <alignment horizontal="right"/>
    </xf>
    <xf numFmtId="49" fontId="3" fillId="0" borderId="2" xfId="2" applyNumberFormat="1" applyFont="1" applyFill="1" applyBorder="1" applyAlignment="1" applyProtection="1">
      <alignment horizontal="right" wrapText="1"/>
      <protection hidden="1"/>
    </xf>
    <xf numFmtId="49" fontId="2" fillId="0" borderId="2" xfId="2" applyNumberFormat="1" applyFont="1" applyFill="1" applyBorder="1" applyAlignment="1" applyProtection="1">
      <alignment horizontal="right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166" fontId="2" fillId="2" borderId="2" xfId="2" applyNumberFormat="1" applyFont="1" applyFill="1" applyBorder="1" applyAlignment="1" applyProtection="1">
      <alignment horizontal="right" vertical="center" wrapText="1"/>
      <protection hidden="1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wrapText="1"/>
    </xf>
    <xf numFmtId="167" fontId="10" fillId="2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2" borderId="2" xfId="2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7" fontId="3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 applyProtection="1">
      <alignment horizontal="center" vertical="top"/>
      <protection hidden="1"/>
    </xf>
    <xf numFmtId="167" fontId="3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/>
    </xf>
    <xf numFmtId="0" fontId="11" fillId="0" borderId="2" xfId="0" applyFont="1" applyBorder="1"/>
    <xf numFmtId="164" fontId="2" fillId="0" borderId="4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>
      <alignment wrapText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 wrapText="1"/>
      <protection hidden="1"/>
    </xf>
  </cellXfs>
  <cellStyles count="3">
    <cellStyle name="Обычный" xfId="0" builtinId="0"/>
    <cellStyle name="Обычный 2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134"/>
  <sheetViews>
    <sheetView tabSelected="1" topLeftCell="A103" zoomScaleNormal="100" workbookViewId="0">
      <selection activeCell="C135" sqref="C135"/>
    </sheetView>
  </sheetViews>
  <sheetFormatPr defaultColWidth="9.140625" defaultRowHeight="15" x14ac:dyDescent="0.25"/>
  <cols>
    <col min="1" max="1" width="27.85546875" style="59" customWidth="1"/>
    <col min="2" max="2" width="54.7109375" style="52" customWidth="1"/>
    <col min="3" max="3" width="24.5703125" style="109" customWidth="1"/>
    <col min="4" max="4" width="11.42578125" style="1" customWidth="1"/>
    <col min="5" max="251" width="9.140625" style="1" customWidth="1"/>
    <col min="252" max="16384" width="9.140625" style="1"/>
  </cols>
  <sheetData>
    <row r="1" spans="1:4" x14ac:dyDescent="0.25">
      <c r="B1" s="95"/>
      <c r="C1" s="118" t="s">
        <v>227</v>
      </c>
    </row>
    <row r="2" spans="1:4" x14ac:dyDescent="0.25">
      <c r="B2" s="95"/>
      <c r="C2" s="118"/>
    </row>
    <row r="3" spans="1:4" ht="48.75" customHeight="1" x14ac:dyDescent="0.25">
      <c r="B3" s="95"/>
      <c r="C3" s="118"/>
    </row>
    <row r="4" spans="1:4" x14ac:dyDescent="0.25">
      <c r="B4" s="83"/>
      <c r="C4" s="96"/>
    </row>
    <row r="5" spans="1:4" ht="18" customHeight="1" x14ac:dyDescent="0.2">
      <c r="A5" s="113" t="s">
        <v>243</v>
      </c>
      <c r="B5" s="113"/>
      <c r="C5" s="113"/>
      <c r="D5" s="2"/>
    </row>
    <row r="6" spans="1:4" x14ac:dyDescent="0.2">
      <c r="A6" s="114"/>
      <c r="B6" s="115"/>
      <c r="C6" s="115"/>
      <c r="D6" s="2"/>
    </row>
    <row r="7" spans="1:4" ht="14.25" customHeight="1" x14ac:dyDescent="0.25">
      <c r="A7" s="60"/>
      <c r="B7" s="11"/>
      <c r="C7" s="97" t="s">
        <v>7</v>
      </c>
      <c r="D7" s="2"/>
    </row>
    <row r="8" spans="1:4" ht="15" customHeight="1" x14ac:dyDescent="0.2">
      <c r="A8" s="116" t="s">
        <v>6</v>
      </c>
      <c r="B8" s="117" t="s">
        <v>5</v>
      </c>
      <c r="C8" s="10" t="s">
        <v>4</v>
      </c>
      <c r="D8" s="2"/>
    </row>
    <row r="9" spans="1:4" ht="17.25" customHeight="1" x14ac:dyDescent="0.2">
      <c r="A9" s="116"/>
      <c r="B9" s="117"/>
      <c r="C9" s="9">
        <v>2020</v>
      </c>
      <c r="D9" s="2"/>
    </row>
    <row r="10" spans="1:4" ht="16.5" customHeight="1" x14ac:dyDescent="0.2">
      <c r="A10" s="61">
        <v>1</v>
      </c>
      <c r="B10" s="8">
        <v>2</v>
      </c>
      <c r="C10" s="8">
        <v>3</v>
      </c>
      <c r="D10" s="2"/>
    </row>
    <row r="11" spans="1:4" ht="14.25" x14ac:dyDescent="0.2">
      <c r="A11" s="62" t="s">
        <v>27</v>
      </c>
      <c r="B11" s="40" t="s">
        <v>28</v>
      </c>
      <c r="C11" s="53">
        <f>C12+C18+C24+C38+C46+C50+C52+C63+C70+C81+C74+C96</f>
        <v>7767</v>
      </c>
      <c r="D11" s="2"/>
    </row>
    <row r="12" spans="1:4" ht="14.25" x14ac:dyDescent="0.2">
      <c r="A12" s="62" t="s">
        <v>29</v>
      </c>
      <c r="B12" s="40" t="s">
        <v>30</v>
      </c>
      <c r="C12" s="53">
        <f t="shared" ref="C12" si="0">C13</f>
        <v>3500</v>
      </c>
      <c r="D12" s="2"/>
    </row>
    <row r="13" spans="1:4" x14ac:dyDescent="0.25">
      <c r="A13" s="63" t="s">
        <v>31</v>
      </c>
      <c r="B13" s="38" t="s">
        <v>32</v>
      </c>
      <c r="C13" s="54">
        <f>SUM(C14:C17)</f>
        <v>3500</v>
      </c>
      <c r="D13" s="2"/>
    </row>
    <row r="14" spans="1:4" ht="75" x14ac:dyDescent="0.25">
      <c r="A14" s="64" t="s">
        <v>33</v>
      </c>
      <c r="B14" s="38" t="s">
        <v>34</v>
      </c>
      <c r="C14" s="55">
        <v>3489</v>
      </c>
      <c r="D14" s="2"/>
    </row>
    <row r="15" spans="1:4" ht="120" x14ac:dyDescent="0.25">
      <c r="A15" s="64" t="s">
        <v>35</v>
      </c>
      <c r="B15" s="41" t="s">
        <v>36</v>
      </c>
      <c r="C15" s="55">
        <v>1</v>
      </c>
      <c r="D15" s="2"/>
    </row>
    <row r="16" spans="1:4" ht="45" x14ac:dyDescent="0.25">
      <c r="A16" s="64" t="s">
        <v>37</v>
      </c>
      <c r="B16" s="41" t="s">
        <v>38</v>
      </c>
      <c r="C16" s="55">
        <v>10</v>
      </c>
      <c r="D16" s="2"/>
    </row>
    <row r="17" spans="1:4" ht="90" x14ac:dyDescent="0.25">
      <c r="A17" s="65" t="s">
        <v>39</v>
      </c>
      <c r="B17" s="38" t="s">
        <v>154</v>
      </c>
      <c r="C17" s="55">
        <v>0</v>
      </c>
      <c r="D17" s="2"/>
    </row>
    <row r="18" spans="1:4" ht="42.75" x14ac:dyDescent="0.2">
      <c r="A18" s="62" t="s">
        <v>40</v>
      </c>
      <c r="B18" s="40" t="s">
        <v>41</v>
      </c>
      <c r="C18" s="98">
        <f t="shared" ref="C18" si="1">C19</f>
        <v>2678</v>
      </c>
      <c r="D18" s="2"/>
    </row>
    <row r="19" spans="1:4" ht="30" x14ac:dyDescent="0.25">
      <c r="A19" s="63" t="s">
        <v>42</v>
      </c>
      <c r="B19" s="38" t="s">
        <v>43</v>
      </c>
      <c r="C19" s="99">
        <f>C20+C21+C22+C23</f>
        <v>2678</v>
      </c>
      <c r="D19" s="2"/>
    </row>
    <row r="20" spans="1:4" ht="76.5" customHeight="1" x14ac:dyDescent="0.25">
      <c r="A20" s="63" t="s">
        <v>44</v>
      </c>
      <c r="B20" s="38" t="s">
        <v>155</v>
      </c>
      <c r="C20" s="100">
        <v>923</v>
      </c>
      <c r="D20" s="2"/>
    </row>
    <row r="21" spans="1:4" ht="95.25" customHeight="1" x14ac:dyDescent="0.25">
      <c r="A21" s="63" t="s">
        <v>45</v>
      </c>
      <c r="B21" s="38" t="s">
        <v>156</v>
      </c>
      <c r="C21" s="100">
        <v>8</v>
      </c>
      <c r="D21" s="2"/>
    </row>
    <row r="22" spans="1:4" ht="78.75" customHeight="1" x14ac:dyDescent="0.25">
      <c r="A22" s="63" t="s">
        <v>46</v>
      </c>
      <c r="B22" s="38" t="s">
        <v>157</v>
      </c>
      <c r="C22" s="100">
        <v>1747</v>
      </c>
      <c r="D22" s="2"/>
    </row>
    <row r="23" spans="1:4" ht="77.25" customHeight="1" x14ac:dyDescent="0.25">
      <c r="A23" s="63" t="s">
        <v>47</v>
      </c>
      <c r="B23" s="38" t="s">
        <v>158</v>
      </c>
      <c r="C23" s="100">
        <v>0</v>
      </c>
      <c r="D23" s="2"/>
    </row>
    <row r="24" spans="1:4" ht="14.25" x14ac:dyDescent="0.2">
      <c r="A24" s="62" t="s">
        <v>48</v>
      </c>
      <c r="B24" s="40" t="s">
        <v>49</v>
      </c>
      <c r="C24" s="101">
        <f>C25+C32+C34+C36</f>
        <v>0</v>
      </c>
      <c r="D24" s="2"/>
    </row>
    <row r="25" spans="1:4" ht="30" hidden="1" x14ac:dyDescent="0.25">
      <c r="A25" s="63" t="s">
        <v>50</v>
      </c>
      <c r="B25" s="38" t="s">
        <v>51</v>
      </c>
      <c r="C25" s="57">
        <f>C26+C29</f>
        <v>0</v>
      </c>
      <c r="D25" s="2"/>
    </row>
    <row r="26" spans="1:4" ht="45" hidden="1" x14ac:dyDescent="0.25">
      <c r="A26" s="66" t="s">
        <v>52</v>
      </c>
      <c r="B26" s="42" t="s">
        <v>53</v>
      </c>
      <c r="C26" s="58">
        <f>C27</f>
        <v>0</v>
      </c>
      <c r="D26" s="2"/>
    </row>
    <row r="27" spans="1:4" ht="30" hidden="1" x14ac:dyDescent="0.25">
      <c r="A27" s="63" t="s">
        <v>54</v>
      </c>
      <c r="B27" s="38" t="s">
        <v>53</v>
      </c>
      <c r="C27" s="57">
        <v>0</v>
      </c>
      <c r="D27" s="2"/>
    </row>
    <row r="28" spans="1:4" ht="45" hidden="1" x14ac:dyDescent="0.25">
      <c r="A28" s="80" t="s">
        <v>55</v>
      </c>
      <c r="B28" s="84" t="s">
        <v>56</v>
      </c>
      <c r="C28" s="56">
        <v>0</v>
      </c>
      <c r="D28" s="2"/>
    </row>
    <row r="29" spans="1:4" ht="45" hidden="1" x14ac:dyDescent="0.25">
      <c r="A29" s="87" t="s">
        <v>57</v>
      </c>
      <c r="B29" s="88" t="s">
        <v>58</v>
      </c>
      <c r="C29" s="89">
        <f t="shared" ref="C29" si="2">C30+C31</f>
        <v>0</v>
      </c>
      <c r="D29" s="2"/>
    </row>
    <row r="30" spans="1:4" ht="75" hidden="1" x14ac:dyDescent="0.25">
      <c r="A30" s="80" t="s">
        <v>59</v>
      </c>
      <c r="B30" s="84" t="s">
        <v>159</v>
      </c>
      <c r="C30" s="56">
        <v>0</v>
      </c>
      <c r="D30" s="2"/>
    </row>
    <row r="31" spans="1:4" ht="60" hidden="1" x14ac:dyDescent="0.25">
      <c r="A31" s="80" t="s">
        <v>60</v>
      </c>
      <c r="B31" s="84" t="s">
        <v>61</v>
      </c>
      <c r="C31" s="56">
        <v>0</v>
      </c>
      <c r="D31" s="2"/>
    </row>
    <row r="32" spans="1:4" ht="28.5" x14ac:dyDescent="0.2">
      <c r="A32" s="62" t="s">
        <v>62</v>
      </c>
      <c r="B32" s="40" t="s">
        <v>63</v>
      </c>
      <c r="C32" s="101">
        <f>C33</f>
        <v>0</v>
      </c>
      <c r="D32" s="2"/>
    </row>
    <row r="33" spans="1:4" ht="30" hidden="1" x14ac:dyDescent="0.25">
      <c r="A33" s="63" t="s">
        <v>64</v>
      </c>
      <c r="B33" s="38" t="s">
        <v>63</v>
      </c>
      <c r="C33" s="57">
        <v>0</v>
      </c>
      <c r="D33" s="2"/>
    </row>
    <row r="34" spans="1:4" ht="14.25" x14ac:dyDescent="0.2">
      <c r="A34" s="62" t="s">
        <v>65</v>
      </c>
      <c r="B34" s="40" t="s">
        <v>66</v>
      </c>
      <c r="C34" s="101">
        <f>C35</f>
        <v>0</v>
      </c>
      <c r="D34" s="2"/>
    </row>
    <row r="35" spans="1:4" hidden="1" x14ac:dyDescent="0.25">
      <c r="A35" s="63" t="s">
        <v>67</v>
      </c>
      <c r="B35" s="38" t="s">
        <v>66</v>
      </c>
      <c r="C35" s="57">
        <v>0</v>
      </c>
      <c r="D35" s="2"/>
    </row>
    <row r="36" spans="1:4" ht="28.5" x14ac:dyDescent="0.2">
      <c r="A36" s="62" t="s">
        <v>68</v>
      </c>
      <c r="B36" s="40" t="s">
        <v>69</v>
      </c>
      <c r="C36" s="101">
        <f t="shared" ref="C36" si="3">C37</f>
        <v>0</v>
      </c>
      <c r="D36" s="2"/>
    </row>
    <row r="37" spans="1:4" ht="45" hidden="1" x14ac:dyDescent="0.25">
      <c r="A37" s="63" t="s">
        <v>70</v>
      </c>
      <c r="B37" s="38" t="s">
        <v>71</v>
      </c>
      <c r="C37" s="57">
        <v>0</v>
      </c>
      <c r="D37" s="2"/>
    </row>
    <row r="38" spans="1:4" ht="14.25" x14ac:dyDescent="0.2">
      <c r="A38" s="62" t="s">
        <v>72</v>
      </c>
      <c r="B38" s="40" t="s">
        <v>73</v>
      </c>
      <c r="C38" s="101">
        <f>C39+C41+C44+C45</f>
        <v>287</v>
      </c>
      <c r="D38" s="2"/>
    </row>
    <row r="39" spans="1:4" x14ac:dyDescent="0.25">
      <c r="A39" s="63" t="s">
        <v>74</v>
      </c>
      <c r="B39" s="38" t="s">
        <v>75</v>
      </c>
      <c r="C39" s="102">
        <f>C40</f>
        <v>200</v>
      </c>
      <c r="D39" s="2"/>
    </row>
    <row r="40" spans="1:4" ht="45" x14ac:dyDescent="0.25">
      <c r="A40" s="63" t="s">
        <v>191</v>
      </c>
      <c r="B40" s="38" t="s">
        <v>231</v>
      </c>
      <c r="C40" s="102">
        <v>200</v>
      </c>
      <c r="D40" s="2"/>
    </row>
    <row r="41" spans="1:4" x14ac:dyDescent="0.25">
      <c r="A41" s="63" t="s">
        <v>76</v>
      </c>
      <c r="B41" s="38" t="s">
        <v>77</v>
      </c>
      <c r="C41" s="102">
        <f>SUM(C42:C43)</f>
        <v>64</v>
      </c>
      <c r="D41" s="2"/>
    </row>
    <row r="42" spans="1:4" ht="30" x14ac:dyDescent="0.25">
      <c r="A42" s="67" t="s">
        <v>192</v>
      </c>
      <c r="B42" s="43" t="s">
        <v>232</v>
      </c>
      <c r="C42" s="102">
        <v>54</v>
      </c>
      <c r="D42" s="2"/>
    </row>
    <row r="43" spans="1:4" ht="45" x14ac:dyDescent="0.25">
      <c r="A43" s="67" t="s">
        <v>193</v>
      </c>
      <c r="B43" s="43" t="s">
        <v>233</v>
      </c>
      <c r="C43" s="102">
        <v>10</v>
      </c>
      <c r="D43" s="2"/>
    </row>
    <row r="44" spans="1:4" x14ac:dyDescent="0.25">
      <c r="A44" s="67" t="s">
        <v>246</v>
      </c>
      <c r="B44" s="43" t="s">
        <v>244</v>
      </c>
      <c r="C44" s="102">
        <v>1</v>
      </c>
      <c r="D44" s="2"/>
    </row>
    <row r="45" spans="1:4" x14ac:dyDescent="0.25">
      <c r="A45" s="67" t="s">
        <v>247</v>
      </c>
      <c r="B45" s="43" t="s">
        <v>245</v>
      </c>
      <c r="C45" s="102">
        <v>22</v>
      </c>
      <c r="D45" s="2"/>
    </row>
    <row r="46" spans="1:4" ht="15" customHeight="1" x14ac:dyDescent="0.2">
      <c r="A46" s="62" t="s">
        <v>78</v>
      </c>
      <c r="B46" s="40" t="s">
        <v>79</v>
      </c>
      <c r="C46" s="101">
        <f t="shared" ref="C46" si="4">SUM(C47:C49)</f>
        <v>40</v>
      </c>
      <c r="D46" s="2"/>
    </row>
    <row r="47" spans="1:4" ht="76.5" customHeight="1" x14ac:dyDescent="0.25">
      <c r="A47" s="63" t="s">
        <v>190</v>
      </c>
      <c r="B47" s="38" t="s">
        <v>234</v>
      </c>
      <c r="C47" s="102">
        <v>40</v>
      </c>
      <c r="D47" s="2"/>
    </row>
    <row r="48" spans="1:4" ht="15.75" hidden="1" customHeight="1" x14ac:dyDescent="0.25">
      <c r="A48" s="24" t="s">
        <v>80</v>
      </c>
      <c r="B48" s="25" t="s">
        <v>81</v>
      </c>
      <c r="C48" s="23"/>
      <c r="D48" s="2"/>
    </row>
    <row r="49" spans="1:4" ht="16.5" hidden="1" customHeight="1" thickBot="1" x14ac:dyDescent="0.3">
      <c r="A49" s="24" t="s">
        <v>82</v>
      </c>
      <c r="B49" s="26" t="s">
        <v>83</v>
      </c>
      <c r="C49" s="23"/>
      <c r="D49" s="2"/>
    </row>
    <row r="50" spans="1:4" ht="42.75" x14ac:dyDescent="0.2">
      <c r="A50" s="90" t="s">
        <v>84</v>
      </c>
      <c r="B50" s="91" t="s">
        <v>85</v>
      </c>
      <c r="C50" s="98">
        <f t="shared" ref="C50" si="5">C51</f>
        <v>0</v>
      </c>
      <c r="D50" s="2"/>
    </row>
    <row r="51" spans="1:4" ht="45" x14ac:dyDescent="0.25">
      <c r="A51" s="80" t="s">
        <v>194</v>
      </c>
      <c r="B51" s="84" t="s">
        <v>235</v>
      </c>
      <c r="C51" s="99">
        <v>0</v>
      </c>
      <c r="D51" s="2"/>
    </row>
    <row r="52" spans="1:4" ht="57" x14ac:dyDescent="0.2">
      <c r="A52" s="62" t="s">
        <v>86</v>
      </c>
      <c r="B52" s="40" t="s">
        <v>87</v>
      </c>
      <c r="C52" s="101">
        <f>C54+C55+C61</f>
        <v>500</v>
      </c>
      <c r="D52" s="2"/>
    </row>
    <row r="53" spans="1:4" ht="60" hidden="1" customHeight="1" x14ac:dyDescent="0.25">
      <c r="A53" s="80" t="s">
        <v>195</v>
      </c>
      <c r="B53" s="84" t="s">
        <v>88</v>
      </c>
      <c r="C53" s="56">
        <v>0</v>
      </c>
      <c r="D53" s="2"/>
    </row>
    <row r="54" spans="1:4" ht="45" hidden="1" customHeight="1" x14ac:dyDescent="0.25">
      <c r="A54" s="80" t="s">
        <v>196</v>
      </c>
      <c r="B54" s="84" t="s">
        <v>89</v>
      </c>
      <c r="C54" s="56">
        <v>0</v>
      </c>
      <c r="D54" s="2"/>
    </row>
    <row r="55" spans="1:4" ht="90" x14ac:dyDescent="0.25">
      <c r="A55" s="63" t="s">
        <v>90</v>
      </c>
      <c r="B55" s="38" t="s">
        <v>91</v>
      </c>
      <c r="C55" s="102">
        <f>C56+C59</f>
        <v>150</v>
      </c>
      <c r="D55" s="2"/>
    </row>
    <row r="56" spans="1:4" ht="75" x14ac:dyDescent="0.25">
      <c r="A56" s="63" t="s">
        <v>92</v>
      </c>
      <c r="B56" s="38" t="s">
        <v>93</v>
      </c>
      <c r="C56" s="102">
        <f>C57+C58</f>
        <v>0</v>
      </c>
      <c r="D56" s="2"/>
    </row>
    <row r="57" spans="1:4" ht="93.75" customHeight="1" x14ac:dyDescent="0.25">
      <c r="A57" s="63" t="s">
        <v>197</v>
      </c>
      <c r="B57" s="38" t="s">
        <v>236</v>
      </c>
      <c r="C57" s="102">
        <v>0</v>
      </c>
      <c r="D57" s="2"/>
    </row>
    <row r="58" spans="1:4" ht="90" hidden="1" x14ac:dyDescent="0.25">
      <c r="A58" s="68" t="s">
        <v>94</v>
      </c>
      <c r="B58" s="44" t="s">
        <v>95</v>
      </c>
      <c r="C58" s="57">
        <v>0</v>
      </c>
      <c r="D58" s="2"/>
    </row>
    <row r="59" spans="1:4" ht="90" x14ac:dyDescent="0.25">
      <c r="A59" s="63" t="s">
        <v>96</v>
      </c>
      <c r="B59" s="38" t="s">
        <v>146</v>
      </c>
      <c r="C59" s="102">
        <f>C60</f>
        <v>150</v>
      </c>
      <c r="D59" s="2"/>
    </row>
    <row r="60" spans="1:4" ht="75" x14ac:dyDescent="0.25">
      <c r="A60" s="63" t="s">
        <v>198</v>
      </c>
      <c r="B60" s="38" t="s">
        <v>237</v>
      </c>
      <c r="C60" s="102">
        <v>150</v>
      </c>
      <c r="D60" s="2"/>
    </row>
    <row r="61" spans="1:4" ht="91.5" customHeight="1" x14ac:dyDescent="0.25">
      <c r="A61" s="80" t="s">
        <v>97</v>
      </c>
      <c r="B61" s="92" t="s">
        <v>199</v>
      </c>
      <c r="C61" s="99">
        <f t="shared" ref="C61" si="6">C62</f>
        <v>350</v>
      </c>
      <c r="D61" s="2"/>
    </row>
    <row r="62" spans="1:4" ht="90" x14ac:dyDescent="0.25">
      <c r="A62" s="69" t="s">
        <v>200</v>
      </c>
      <c r="B62" s="45" t="s">
        <v>238</v>
      </c>
      <c r="C62" s="102">
        <v>350</v>
      </c>
      <c r="D62" s="2"/>
    </row>
    <row r="63" spans="1:4" ht="28.5" x14ac:dyDescent="0.2">
      <c r="A63" s="62" t="s">
        <v>98</v>
      </c>
      <c r="B63" s="40" t="s">
        <v>99</v>
      </c>
      <c r="C63" s="101">
        <f>SUM(C64:C69)</f>
        <v>0</v>
      </c>
      <c r="D63" s="2"/>
    </row>
    <row r="64" spans="1:4" s="36" customFormat="1" ht="45" hidden="1" x14ac:dyDescent="0.25">
      <c r="A64" s="70" t="s">
        <v>100</v>
      </c>
      <c r="B64" s="47" t="s">
        <v>152</v>
      </c>
      <c r="C64" s="57">
        <v>0</v>
      </c>
      <c r="D64" s="35"/>
    </row>
    <row r="65" spans="1:4" s="36" customFormat="1" ht="19.5" hidden="1" customHeight="1" x14ac:dyDescent="0.25">
      <c r="A65" s="70" t="s">
        <v>101</v>
      </c>
      <c r="B65" s="47" t="s">
        <v>102</v>
      </c>
      <c r="C65" s="57">
        <v>0</v>
      </c>
      <c r="D65" s="35"/>
    </row>
    <row r="66" spans="1:4" s="36" customFormat="1" ht="22.5" hidden="1" customHeight="1" x14ac:dyDescent="0.25">
      <c r="A66" s="33" t="s">
        <v>103</v>
      </c>
      <c r="B66" s="34" t="s">
        <v>104</v>
      </c>
      <c r="C66" s="23"/>
      <c r="D66" s="35"/>
    </row>
    <row r="67" spans="1:4" s="36" customFormat="1" ht="22.5" hidden="1" customHeight="1" x14ac:dyDescent="0.25">
      <c r="A67" s="70" t="s">
        <v>148</v>
      </c>
      <c r="B67" s="48" t="s">
        <v>150</v>
      </c>
      <c r="C67" s="57">
        <v>0</v>
      </c>
      <c r="D67" s="35"/>
    </row>
    <row r="68" spans="1:4" s="36" customFormat="1" ht="22.5" hidden="1" customHeight="1" x14ac:dyDescent="0.25">
      <c r="A68" s="70" t="s">
        <v>149</v>
      </c>
      <c r="B68" s="48" t="s">
        <v>151</v>
      </c>
      <c r="C68" s="57">
        <v>0</v>
      </c>
      <c r="D68" s="35"/>
    </row>
    <row r="69" spans="1:4" s="36" customFormat="1" ht="45" hidden="1" x14ac:dyDescent="0.25">
      <c r="A69" s="70" t="s">
        <v>105</v>
      </c>
      <c r="B69" s="48" t="s">
        <v>160</v>
      </c>
      <c r="C69" s="57">
        <v>0</v>
      </c>
      <c r="D69" s="35"/>
    </row>
    <row r="70" spans="1:4" ht="42.75" x14ac:dyDescent="0.2">
      <c r="A70" s="62" t="s">
        <v>106</v>
      </c>
      <c r="B70" s="49" t="s">
        <v>107</v>
      </c>
      <c r="C70" s="101">
        <f>C71+C72+C73</f>
        <v>412</v>
      </c>
      <c r="D70" s="2"/>
    </row>
    <row r="71" spans="1:4" ht="30" x14ac:dyDescent="0.25">
      <c r="A71" s="71" t="s">
        <v>201</v>
      </c>
      <c r="B71" s="50" t="s">
        <v>202</v>
      </c>
      <c r="C71" s="102">
        <v>412</v>
      </c>
      <c r="D71" s="2"/>
    </row>
    <row r="72" spans="1:4" ht="45" x14ac:dyDescent="0.25">
      <c r="A72" s="69" t="s">
        <v>203</v>
      </c>
      <c r="B72" s="38" t="s">
        <v>205</v>
      </c>
      <c r="C72" s="102">
        <v>0</v>
      </c>
      <c r="D72" s="2"/>
    </row>
    <row r="73" spans="1:4" ht="30" x14ac:dyDescent="0.25">
      <c r="A73" s="71" t="s">
        <v>204</v>
      </c>
      <c r="B73" s="50" t="s">
        <v>206</v>
      </c>
      <c r="C73" s="102">
        <v>0</v>
      </c>
      <c r="D73" s="2"/>
    </row>
    <row r="74" spans="1:4" ht="28.5" x14ac:dyDescent="0.2">
      <c r="A74" s="62" t="s">
        <v>108</v>
      </c>
      <c r="B74" s="40" t="s">
        <v>109</v>
      </c>
      <c r="C74" s="101">
        <f>C75+C77</f>
        <v>350</v>
      </c>
      <c r="D74" s="2"/>
    </row>
    <row r="75" spans="1:4" x14ac:dyDescent="0.25">
      <c r="A75" s="63" t="s">
        <v>110</v>
      </c>
      <c r="B75" s="38" t="s">
        <v>111</v>
      </c>
      <c r="C75" s="102">
        <f t="shared" ref="C75" si="7">C76</f>
        <v>350</v>
      </c>
      <c r="D75" s="2"/>
    </row>
    <row r="76" spans="1:4" ht="30" x14ac:dyDescent="0.25">
      <c r="A76" s="63" t="s">
        <v>207</v>
      </c>
      <c r="B76" s="38" t="s">
        <v>208</v>
      </c>
      <c r="C76" s="102">
        <v>350</v>
      </c>
      <c r="D76" s="2"/>
    </row>
    <row r="77" spans="1:4" ht="30" x14ac:dyDescent="0.25">
      <c r="A77" s="63" t="s">
        <v>112</v>
      </c>
      <c r="B77" s="38" t="s">
        <v>161</v>
      </c>
      <c r="C77" s="102">
        <f t="shared" ref="C77" si="8">SUM(C78:C80)</f>
        <v>0</v>
      </c>
      <c r="D77" s="2"/>
    </row>
    <row r="78" spans="1:4" ht="47.25" customHeight="1" x14ac:dyDescent="0.25">
      <c r="A78" s="63" t="s">
        <v>209</v>
      </c>
      <c r="B78" s="38" t="s">
        <v>239</v>
      </c>
      <c r="C78" s="102">
        <v>0</v>
      </c>
      <c r="D78" s="2"/>
    </row>
    <row r="79" spans="1:4" ht="51" hidden="1" customHeight="1" x14ac:dyDescent="0.25">
      <c r="A79" s="72" t="s">
        <v>113</v>
      </c>
      <c r="B79" s="51" t="s">
        <v>114</v>
      </c>
      <c r="C79" s="57">
        <v>0</v>
      </c>
      <c r="D79" s="2"/>
    </row>
    <row r="80" spans="1:4" ht="60" hidden="1" x14ac:dyDescent="0.25">
      <c r="A80" s="29" t="s">
        <v>115</v>
      </c>
      <c r="B80" s="28" t="s">
        <v>116</v>
      </c>
      <c r="C80" s="23"/>
      <c r="D80" s="2"/>
    </row>
    <row r="81" spans="1:4" ht="28.5" x14ac:dyDescent="0.2">
      <c r="A81" s="62" t="s">
        <v>117</v>
      </c>
      <c r="B81" s="46" t="s">
        <v>118</v>
      </c>
      <c r="C81" s="101">
        <f>SUM(C82:C95)</f>
        <v>0</v>
      </c>
      <c r="D81" s="2"/>
    </row>
    <row r="82" spans="1:4" ht="120" hidden="1" x14ac:dyDescent="0.25">
      <c r="A82" s="29" t="s">
        <v>119</v>
      </c>
      <c r="B82" s="15" t="s">
        <v>120</v>
      </c>
      <c r="C82" s="23"/>
      <c r="D82" s="2"/>
    </row>
    <row r="83" spans="1:4" ht="60" hidden="1" x14ac:dyDescent="0.25">
      <c r="A83" s="29" t="s">
        <v>121</v>
      </c>
      <c r="B83" s="37" t="s">
        <v>122</v>
      </c>
      <c r="C83" s="23"/>
      <c r="D83" s="2"/>
    </row>
    <row r="84" spans="1:4" ht="60" hidden="1" x14ac:dyDescent="0.25">
      <c r="A84" s="29" t="s">
        <v>123</v>
      </c>
      <c r="B84" s="38" t="s">
        <v>124</v>
      </c>
      <c r="C84" s="23"/>
      <c r="D84" s="2"/>
    </row>
    <row r="85" spans="1:4" ht="60" hidden="1" x14ac:dyDescent="0.25">
      <c r="A85" s="29" t="s">
        <v>125</v>
      </c>
      <c r="B85" s="27" t="s">
        <v>126</v>
      </c>
      <c r="C85" s="23"/>
      <c r="D85" s="2"/>
    </row>
    <row r="86" spans="1:4" ht="45" hidden="1" x14ac:dyDescent="0.25">
      <c r="A86" s="29" t="s">
        <v>127</v>
      </c>
      <c r="B86" s="38" t="s">
        <v>128</v>
      </c>
      <c r="C86" s="23"/>
      <c r="D86" s="2"/>
    </row>
    <row r="87" spans="1:4" ht="30" hidden="1" x14ac:dyDescent="0.25">
      <c r="A87" s="29" t="s">
        <v>129</v>
      </c>
      <c r="B87" s="38" t="s">
        <v>130</v>
      </c>
      <c r="C87" s="23"/>
      <c r="D87" s="2"/>
    </row>
    <row r="88" spans="1:4" ht="30" hidden="1" x14ac:dyDescent="0.25">
      <c r="A88" s="63" t="s">
        <v>131</v>
      </c>
      <c r="B88" s="39" t="s">
        <v>132</v>
      </c>
      <c r="C88" s="57">
        <v>0</v>
      </c>
      <c r="D88" s="2"/>
    </row>
    <row r="89" spans="1:4" ht="60" hidden="1" x14ac:dyDescent="0.25">
      <c r="A89" s="29" t="s">
        <v>133</v>
      </c>
      <c r="B89" s="38" t="s">
        <v>134</v>
      </c>
      <c r="C89" s="23"/>
      <c r="D89" s="2"/>
    </row>
    <row r="90" spans="1:4" ht="83.25" hidden="1" customHeight="1" x14ac:dyDescent="0.25">
      <c r="A90" s="69" t="s">
        <v>135</v>
      </c>
      <c r="B90" s="85" t="s">
        <v>164</v>
      </c>
      <c r="C90" s="57">
        <v>0</v>
      </c>
      <c r="D90" s="2"/>
    </row>
    <row r="91" spans="1:4" ht="30" hidden="1" x14ac:dyDescent="0.25">
      <c r="A91" s="69" t="s">
        <v>136</v>
      </c>
      <c r="B91" s="39" t="s">
        <v>137</v>
      </c>
      <c r="C91" s="57">
        <v>0</v>
      </c>
      <c r="D91" s="2"/>
    </row>
    <row r="92" spans="1:4" ht="60" hidden="1" x14ac:dyDescent="0.25">
      <c r="A92" s="30" t="s">
        <v>138</v>
      </c>
      <c r="B92" s="39" t="s">
        <v>139</v>
      </c>
      <c r="C92" s="23"/>
      <c r="D92" s="2"/>
    </row>
    <row r="93" spans="1:4" ht="45" hidden="1" x14ac:dyDescent="0.25">
      <c r="A93" s="69" t="s">
        <v>140</v>
      </c>
      <c r="B93" s="39" t="s">
        <v>141</v>
      </c>
      <c r="C93" s="57">
        <v>0</v>
      </c>
      <c r="D93" s="2"/>
    </row>
    <row r="94" spans="1:4" ht="75" hidden="1" x14ac:dyDescent="0.25">
      <c r="A94" s="69" t="s">
        <v>142</v>
      </c>
      <c r="B94" s="39" t="s">
        <v>143</v>
      </c>
      <c r="C94" s="57">
        <v>0</v>
      </c>
      <c r="D94" s="2"/>
    </row>
    <row r="95" spans="1:4" ht="45" hidden="1" x14ac:dyDescent="0.25">
      <c r="A95" s="63" t="s">
        <v>144</v>
      </c>
      <c r="B95" s="38" t="s">
        <v>145</v>
      </c>
      <c r="C95" s="57">
        <v>0</v>
      </c>
      <c r="D95" s="2"/>
    </row>
    <row r="96" spans="1:4" ht="14.25" x14ac:dyDescent="0.2">
      <c r="A96" s="62" t="s">
        <v>211</v>
      </c>
      <c r="B96" s="7" t="s">
        <v>210</v>
      </c>
      <c r="C96" s="101">
        <f>C97+C98</f>
        <v>0</v>
      </c>
      <c r="D96" s="2"/>
    </row>
    <row r="97" spans="1:4" ht="30" x14ac:dyDescent="0.25">
      <c r="A97" s="63" t="s">
        <v>212</v>
      </c>
      <c r="B97" s="93" t="s">
        <v>242</v>
      </c>
      <c r="C97" s="103">
        <v>0</v>
      </c>
      <c r="D97" s="2"/>
    </row>
    <row r="98" spans="1:4" ht="25.5" customHeight="1" x14ac:dyDescent="0.25">
      <c r="A98" s="63" t="s">
        <v>213</v>
      </c>
      <c r="B98" s="93" t="s">
        <v>214</v>
      </c>
      <c r="C98" s="103">
        <v>0</v>
      </c>
      <c r="D98" s="2"/>
    </row>
    <row r="99" spans="1:4" ht="16.5" customHeight="1" x14ac:dyDescent="0.2">
      <c r="A99" s="73" t="s">
        <v>3</v>
      </c>
      <c r="B99" s="7" t="s">
        <v>2</v>
      </c>
      <c r="C99" s="104">
        <f>C100+C127</f>
        <v>279104.52</v>
      </c>
      <c r="D99" s="3"/>
    </row>
    <row r="100" spans="1:4" ht="45" x14ac:dyDescent="0.25">
      <c r="A100" s="63" t="s">
        <v>9</v>
      </c>
      <c r="B100" s="6" t="s">
        <v>1</v>
      </c>
      <c r="C100" s="105">
        <f>C101+C105+C116+C124</f>
        <v>279104.52</v>
      </c>
      <c r="D100" s="3"/>
    </row>
    <row r="101" spans="1:4" ht="43.5" customHeight="1" x14ac:dyDescent="0.25">
      <c r="A101" s="74" t="s">
        <v>172</v>
      </c>
      <c r="B101" s="20" t="s">
        <v>24</v>
      </c>
      <c r="C101" s="106">
        <f>C103+C104+C102</f>
        <v>272580.7</v>
      </c>
      <c r="D101" s="3"/>
    </row>
    <row r="102" spans="1:4" ht="37.5" customHeight="1" x14ac:dyDescent="0.25">
      <c r="A102" s="69" t="s">
        <v>228</v>
      </c>
      <c r="B102" s="15" t="s">
        <v>216</v>
      </c>
      <c r="C102" s="106">
        <v>13836.2</v>
      </c>
      <c r="D102" s="3"/>
    </row>
    <row r="103" spans="1:4" ht="30.75" customHeight="1" x14ac:dyDescent="0.25">
      <c r="A103" s="69" t="s">
        <v>229</v>
      </c>
      <c r="B103" s="15" t="s">
        <v>240</v>
      </c>
      <c r="C103" s="105">
        <v>258744.5</v>
      </c>
      <c r="D103" s="3"/>
    </row>
    <row r="104" spans="1:4" ht="21.75" customHeight="1" x14ac:dyDescent="0.25">
      <c r="A104" s="69" t="s">
        <v>230</v>
      </c>
      <c r="B104" s="15" t="s">
        <v>215</v>
      </c>
      <c r="C104" s="105">
        <v>0</v>
      </c>
      <c r="D104" s="3"/>
    </row>
    <row r="105" spans="1:4" ht="30" x14ac:dyDescent="0.25">
      <c r="A105" s="75" t="s">
        <v>173</v>
      </c>
      <c r="B105" s="21" t="s">
        <v>25</v>
      </c>
      <c r="C105" s="106">
        <f>C115</f>
        <v>724.42</v>
      </c>
      <c r="D105" s="3"/>
    </row>
    <row r="106" spans="1:4" ht="75" hidden="1" x14ac:dyDescent="0.25">
      <c r="A106" s="76" t="s">
        <v>174</v>
      </c>
      <c r="B106" s="13" t="s">
        <v>16</v>
      </c>
      <c r="C106" s="5"/>
      <c r="D106" s="3"/>
    </row>
    <row r="107" spans="1:4" ht="30" hidden="1" x14ac:dyDescent="0.25">
      <c r="A107" s="31" t="s">
        <v>17</v>
      </c>
      <c r="B107" s="13" t="s">
        <v>8</v>
      </c>
      <c r="C107" s="5"/>
      <c r="D107" s="3"/>
    </row>
    <row r="108" spans="1:4" ht="48" hidden="1" customHeight="1" x14ac:dyDescent="0.25">
      <c r="A108" s="12" t="s">
        <v>18</v>
      </c>
      <c r="B108" s="13" t="s">
        <v>19</v>
      </c>
      <c r="C108" s="5"/>
      <c r="D108" s="3"/>
    </row>
    <row r="109" spans="1:4" ht="50.25" hidden="1" customHeight="1" x14ac:dyDescent="0.25">
      <c r="A109" s="12" t="s">
        <v>10</v>
      </c>
      <c r="B109" s="13" t="s">
        <v>11</v>
      </c>
      <c r="C109" s="5"/>
      <c r="D109" s="3"/>
    </row>
    <row r="110" spans="1:4" ht="50.25" hidden="1" customHeight="1" x14ac:dyDescent="0.25">
      <c r="A110" s="76" t="s">
        <v>175</v>
      </c>
      <c r="B110" s="13" t="s">
        <v>153</v>
      </c>
      <c r="C110" s="5"/>
      <c r="D110" s="3"/>
    </row>
    <row r="111" spans="1:4" ht="30" hidden="1" x14ac:dyDescent="0.2">
      <c r="A111" s="86" t="s">
        <v>176</v>
      </c>
      <c r="B111" s="17" t="s">
        <v>12</v>
      </c>
      <c r="C111" s="5"/>
      <c r="D111" s="3"/>
    </row>
    <row r="112" spans="1:4" ht="60.75" hidden="1" customHeight="1" x14ac:dyDescent="0.2">
      <c r="A112" s="86" t="s">
        <v>177</v>
      </c>
      <c r="B112" s="17" t="s">
        <v>165</v>
      </c>
      <c r="C112" s="5"/>
      <c r="D112" s="3"/>
    </row>
    <row r="113" spans="1:4" ht="52.5" hidden="1" customHeight="1" x14ac:dyDescent="0.2">
      <c r="A113" s="86" t="s">
        <v>178</v>
      </c>
      <c r="B113" s="17" t="s">
        <v>169</v>
      </c>
      <c r="C113" s="5"/>
      <c r="D113" s="3"/>
    </row>
    <row r="114" spans="1:4" ht="22.5" hidden="1" customHeight="1" x14ac:dyDescent="0.2">
      <c r="A114" s="77" t="s">
        <v>179</v>
      </c>
      <c r="B114" s="13" t="s">
        <v>13</v>
      </c>
      <c r="C114" s="19"/>
      <c r="D114" s="3"/>
    </row>
    <row r="115" spans="1:4" ht="22.5" customHeight="1" x14ac:dyDescent="0.25">
      <c r="A115" s="110" t="s">
        <v>248</v>
      </c>
      <c r="B115" s="112" t="s">
        <v>249</v>
      </c>
      <c r="C115" s="111">
        <v>724.42</v>
      </c>
      <c r="D115" s="3"/>
    </row>
    <row r="116" spans="1:4" ht="30" x14ac:dyDescent="0.25">
      <c r="A116" s="78" t="s">
        <v>180</v>
      </c>
      <c r="B116" s="22" t="s">
        <v>26</v>
      </c>
      <c r="C116" s="106">
        <f>SUM(C117:C123)</f>
        <v>468.2</v>
      </c>
      <c r="D116" s="3"/>
    </row>
    <row r="117" spans="1:4" ht="45" x14ac:dyDescent="0.25">
      <c r="A117" s="76" t="s">
        <v>218</v>
      </c>
      <c r="B117" s="13" t="s">
        <v>217</v>
      </c>
      <c r="C117" s="105">
        <v>1.2</v>
      </c>
      <c r="D117" s="3"/>
    </row>
    <row r="118" spans="1:4" ht="81" hidden="1" customHeight="1" x14ac:dyDescent="0.25">
      <c r="A118" s="76" t="s">
        <v>181</v>
      </c>
      <c r="B118" s="13" t="s">
        <v>22</v>
      </c>
      <c r="C118" s="5">
        <v>0</v>
      </c>
      <c r="D118" s="3"/>
    </row>
    <row r="119" spans="1:4" ht="64.5" hidden="1" customHeight="1" x14ac:dyDescent="0.25">
      <c r="A119" s="79" t="s">
        <v>182</v>
      </c>
      <c r="B119" s="14" t="s">
        <v>23</v>
      </c>
      <c r="C119" s="5">
        <v>0</v>
      </c>
      <c r="D119" s="3"/>
    </row>
    <row r="120" spans="1:4" ht="45" x14ac:dyDescent="0.25">
      <c r="A120" s="76" t="s">
        <v>219</v>
      </c>
      <c r="B120" s="13" t="s">
        <v>220</v>
      </c>
      <c r="C120" s="105">
        <v>438</v>
      </c>
      <c r="D120" s="3"/>
    </row>
    <row r="121" spans="1:4" ht="67.5" hidden="1" customHeight="1" x14ac:dyDescent="0.25">
      <c r="A121" s="79" t="s">
        <v>183</v>
      </c>
      <c r="B121" s="14" t="s">
        <v>14</v>
      </c>
      <c r="C121" s="5">
        <v>0</v>
      </c>
      <c r="D121" s="3"/>
    </row>
    <row r="122" spans="1:4" ht="90" hidden="1" x14ac:dyDescent="0.25">
      <c r="A122" s="32" t="s">
        <v>20</v>
      </c>
      <c r="B122" s="14" t="s">
        <v>21</v>
      </c>
      <c r="C122" s="5"/>
      <c r="D122" s="3"/>
    </row>
    <row r="123" spans="1:4" ht="45" x14ac:dyDescent="0.25">
      <c r="A123" s="76" t="s">
        <v>222</v>
      </c>
      <c r="B123" s="13" t="s">
        <v>221</v>
      </c>
      <c r="C123" s="105">
        <v>29</v>
      </c>
      <c r="D123" s="3"/>
    </row>
    <row r="124" spans="1:4" ht="18.75" customHeight="1" x14ac:dyDescent="0.25">
      <c r="A124" s="78" t="s">
        <v>184</v>
      </c>
      <c r="B124" s="94" t="s">
        <v>0</v>
      </c>
      <c r="C124" s="106">
        <f>SUM(C125:C126)</f>
        <v>5331.2</v>
      </c>
      <c r="D124" s="3"/>
    </row>
    <row r="125" spans="1:4" ht="62.25" customHeight="1" x14ac:dyDescent="0.25">
      <c r="A125" s="76" t="s">
        <v>223</v>
      </c>
      <c r="B125" s="13" t="s">
        <v>241</v>
      </c>
      <c r="C125" s="105">
        <v>0</v>
      </c>
      <c r="D125" s="3"/>
    </row>
    <row r="126" spans="1:4" ht="30.75" customHeight="1" x14ac:dyDescent="0.25">
      <c r="A126" s="80" t="s">
        <v>224</v>
      </c>
      <c r="B126" s="13" t="s">
        <v>225</v>
      </c>
      <c r="C126" s="107">
        <v>5331.2</v>
      </c>
      <c r="D126" s="3"/>
    </row>
    <row r="127" spans="1:4" ht="14.25" x14ac:dyDescent="0.2">
      <c r="A127" s="81" t="s">
        <v>166</v>
      </c>
      <c r="B127" s="18" t="s">
        <v>15</v>
      </c>
      <c r="C127" s="108">
        <f>C128</f>
        <v>0</v>
      </c>
    </row>
    <row r="128" spans="1:4" ht="30" hidden="1" customHeight="1" x14ac:dyDescent="0.25">
      <c r="A128" s="82" t="s">
        <v>187</v>
      </c>
      <c r="B128" s="16" t="s">
        <v>171</v>
      </c>
      <c r="C128" s="4">
        <f>C129</f>
        <v>0</v>
      </c>
    </row>
    <row r="129" spans="1:3" ht="40.5" hidden="1" customHeight="1" x14ac:dyDescent="0.25">
      <c r="A129" s="82" t="s">
        <v>188</v>
      </c>
      <c r="B129" s="16" t="s">
        <v>189</v>
      </c>
      <c r="C129" s="4">
        <v>0</v>
      </c>
    </row>
    <row r="130" spans="1:3" ht="57" x14ac:dyDescent="0.2">
      <c r="A130" s="81" t="s">
        <v>162</v>
      </c>
      <c r="B130" s="18" t="s">
        <v>170</v>
      </c>
      <c r="C130" s="108">
        <v>0</v>
      </c>
    </row>
    <row r="131" spans="1:3" ht="45" hidden="1" x14ac:dyDescent="0.25">
      <c r="A131" s="82" t="s">
        <v>185</v>
      </c>
      <c r="B131" s="16" t="s">
        <v>163</v>
      </c>
      <c r="C131" s="4">
        <v>0</v>
      </c>
    </row>
    <row r="132" spans="1:3" ht="57" x14ac:dyDescent="0.2">
      <c r="A132" s="81" t="s">
        <v>167</v>
      </c>
      <c r="B132" s="18" t="s">
        <v>168</v>
      </c>
      <c r="C132" s="108">
        <v>0</v>
      </c>
    </row>
    <row r="133" spans="1:3" ht="60" hidden="1" x14ac:dyDescent="0.25">
      <c r="A133" s="82" t="s">
        <v>186</v>
      </c>
      <c r="B133" s="16" t="s">
        <v>226</v>
      </c>
      <c r="C133" s="4">
        <v>0</v>
      </c>
    </row>
    <row r="134" spans="1:3" x14ac:dyDescent="0.25">
      <c r="A134" s="63"/>
      <c r="B134" s="40" t="s">
        <v>147</v>
      </c>
      <c r="C134" s="101">
        <f>C11+C99</f>
        <v>286871.52</v>
      </c>
    </row>
  </sheetData>
  <protectedRanges>
    <protectedRange sqref="C30" name="krista_tr_72_0_1_2_1"/>
    <protectedRange sqref="C17" name="krista_tr_1240_0_1_2_1"/>
  </protectedRanges>
  <autoFilter ref="A10:IU134">
    <filterColumn colId="2">
      <customFilters>
        <customFilter operator="notEqual" val=" "/>
      </customFilters>
    </filterColumn>
  </autoFilter>
  <mergeCells count="5">
    <mergeCell ref="A5:C5"/>
    <mergeCell ref="A6:C6"/>
    <mergeCell ref="A8:A9"/>
    <mergeCell ref="B8:B9"/>
    <mergeCell ref="C1:C3"/>
  </mergeCells>
  <printOptions horizontalCentered="1"/>
  <pageMargins left="1.1811023622047245" right="0" top="0.78740157480314965" bottom="0.59055118110236227" header="0.39370078740157483" footer="0.39370078740157483"/>
  <pageSetup paperSize="9" scale="81" fitToHeight="0" orientation="portrait" r:id="rId1"/>
  <headerFooter alignWithMargins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ГлавБух</cp:lastModifiedBy>
  <cp:lastPrinted>2018-11-29T03:28:14Z</cp:lastPrinted>
  <dcterms:created xsi:type="dcterms:W3CDTF">2014-10-22T10:37:04Z</dcterms:created>
  <dcterms:modified xsi:type="dcterms:W3CDTF">2020-03-04T03:11:14Z</dcterms:modified>
</cp:coreProperties>
</file>